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<sst xmlns="http://schemas.openxmlformats.org/spreadsheetml/2006/main" count="360" uniqueCount="176">
  <si>
    <t>z</t>
  </si>
  <si>
    <t>test</t>
  </si>
  <si>
    <t>Oxygen Titration - Left</t>
  </si>
  <si>
    <t>2009-06-23 06:59:37 UTC-10</t>
  </si>
  <si>
    <t>Donn A. Viviani</t>
  </si>
  <si>
    <t>Oxygen Titration - Right</t>
  </si>
  <si>
    <t>2009-06-23 07:00:08 UTC-10</t>
  </si>
  <si>
    <t>blank 1a</t>
  </si>
  <si>
    <t>O2 Blank - Left</t>
  </si>
  <si>
    <t>2009-06-23 07:13:48 UTC-10</t>
  </si>
  <si>
    <t>blank 2a</t>
  </si>
  <si>
    <t>O2 Blank - Right</t>
  </si>
  <si>
    <t>2009-06-23 07:13:49 UTC-10</t>
  </si>
  <si>
    <t>blank 1b</t>
  </si>
  <si>
    <t>2009-06-23 07:25:01 UTC-10</t>
  </si>
  <si>
    <t>blank 2b</t>
  </si>
  <si>
    <t>2009-06-23 07:25:02 UTC-10</t>
  </si>
  <si>
    <t>blank 1c</t>
  </si>
  <si>
    <t>2009-06-23 08:08:33 UTC-10</t>
  </si>
  <si>
    <t>blank 2c</t>
  </si>
  <si>
    <t>2009-06-23 08:08:34 UTC-10</t>
  </si>
  <si>
    <t>invalid</t>
  </si>
  <si>
    <t>blank 2d</t>
  </si>
  <si>
    <t>2009-06-23 08:42:13 UTC-10</t>
  </si>
  <si>
    <t>blank 1d</t>
  </si>
  <si>
    <t>2009-06-23 08:50:14 UTC-10</t>
  </si>
  <si>
    <t>blank 1e</t>
  </si>
  <si>
    <t>2009-06-23 09:02:30 UTC-10</t>
  </si>
  <si>
    <t>blank 2e</t>
  </si>
  <si>
    <t>2009-06-23 09:02:31 UTC-10</t>
  </si>
  <si>
    <t>blank 1f</t>
  </si>
  <si>
    <t>2009-06-23 09:15:25 UTC-10</t>
  </si>
  <si>
    <t>blank 2f</t>
  </si>
  <si>
    <t>2009-06-23 09:15:27 UTC-10</t>
  </si>
  <si>
    <t>2009-06-23 09:36:54 UTC-10</t>
  </si>
  <si>
    <t>2009-06-23 09:36:55 UTC-10</t>
  </si>
  <si>
    <t>blank 1g</t>
  </si>
  <si>
    <t>2009-06-23 09:45:31 UTC-10</t>
  </si>
  <si>
    <t>blank 2g</t>
  </si>
  <si>
    <t>2009-06-23 09:45:32 UTC-10</t>
  </si>
  <si>
    <t>blank 1h</t>
  </si>
  <si>
    <t>2009-06-23 09:53:55 UTC-10</t>
  </si>
  <si>
    <t>blank 2h</t>
  </si>
  <si>
    <t>2009-06-23 09:53:56 UTC-10</t>
  </si>
  <si>
    <t>blank 2i</t>
  </si>
  <si>
    <t>2009-06-23 10:09:51 UTC-10</t>
  </si>
  <si>
    <t>standard 1a</t>
  </si>
  <si>
    <t>2009-06-23 10:13:13 UTC-10</t>
  </si>
  <si>
    <t>2009-06-23 14:04:36 UTC-10</t>
  </si>
  <si>
    <t>2009-06-23 14:04:54 UTC-10</t>
  </si>
  <si>
    <t>standard 1i</t>
  </si>
  <si>
    <t>2009-06-23 15:14:41 UTC-10</t>
  </si>
  <si>
    <t>blank 2j</t>
  </si>
  <si>
    <t>2009-06-23 15:14:42 UTC-10</t>
  </si>
  <si>
    <t>standard 1j</t>
  </si>
  <si>
    <t>2009-06-23 15:25:19 UTC-10</t>
  </si>
  <si>
    <t>blank 2k</t>
  </si>
  <si>
    <t>2009-06-23 15:25:23 UTC-10</t>
  </si>
  <si>
    <t>2009-06-23 15:43:36 UTC-10</t>
  </si>
  <si>
    <t>csk 2a</t>
  </si>
  <si>
    <t>2009-06-23 15:45:59 UTC-10</t>
  </si>
  <si>
    <t>2009-06-23 16:02:38 UTC-10</t>
  </si>
  <si>
    <t>csk 2b</t>
  </si>
  <si>
    <t>2009-06-23 16:14:24 UTC-10</t>
  </si>
  <si>
    <t>csk 2c</t>
  </si>
  <si>
    <t>2009-06-23 16:33:22 UTC-10</t>
  </si>
  <si>
    <t>csk 2d</t>
  </si>
  <si>
    <t>2009-06-23 17:04:24 UTC-10</t>
  </si>
  <si>
    <t>csk 2e</t>
  </si>
  <si>
    <t>2009-06-23 17:22:52 UTC-10</t>
  </si>
  <si>
    <t>csk 2f</t>
  </si>
  <si>
    <t>2009-06-23 18:11:43 UTC-10</t>
  </si>
  <si>
    <t>QC 141</t>
  </si>
  <si>
    <t>2009-06-23 18:23:12 UTC-10</t>
  </si>
  <si>
    <t>QC I</t>
  </si>
  <si>
    <t>2009-06-23 18:32:16 UTC-10</t>
  </si>
  <si>
    <t>2009-06-23 19:50:36 UTC-10</t>
  </si>
  <si>
    <t>2009-06-23 19:58:26 UTC-10</t>
  </si>
  <si>
    <t>2009-06-23 20:06:57 UTC-10</t>
  </si>
  <si>
    <t>2009-06-23 20:19:03 UTC-10</t>
  </si>
  <si>
    <t>2009-06-23 20:32:57 UTC-10</t>
  </si>
  <si>
    <t>2009-06-23 20:42:16 UTC-10</t>
  </si>
  <si>
    <t>2009-06-23 20:59:28 UTC-10</t>
  </si>
  <si>
    <t>2009-06-23 21:14:31 UTC-10</t>
  </si>
  <si>
    <t>2009-06-23 21:27:05 UTC-10</t>
  </si>
  <si>
    <t>2009-06-23 21:39:59 UTC-10</t>
  </si>
  <si>
    <t>2009-06-23 22:05:28 UTC-10</t>
  </si>
  <si>
    <t>2009-06-23 22:31:25 UTC-10</t>
  </si>
  <si>
    <t>2009-06-24 20:21:23 UTC-10</t>
  </si>
  <si>
    <t>2009-06-24 20:57:07 UTC-10</t>
  </si>
  <si>
    <t>M</t>
  </si>
  <si>
    <t>QC M</t>
  </si>
  <si>
    <t>2009-06-25 06:12:29 UTC-10</t>
  </si>
  <si>
    <t>2009-06-25 06:26:52 UTC-10</t>
  </si>
  <si>
    <t>CRUISE</t>
  </si>
  <si>
    <t>sta</t>
  </si>
  <si>
    <t>cast</t>
  </si>
  <si>
    <t>rospos</t>
  </si>
  <si>
    <t>flask id</t>
  </si>
  <si>
    <t>epvol</t>
  </si>
  <si>
    <t>2009-06-25 09:53:10 UTC-10</t>
  </si>
  <si>
    <t>2009-06-25 10:02:40 UTC-10</t>
  </si>
  <si>
    <t>2009-06-25 10:17:30 UTC-10</t>
  </si>
  <si>
    <t>2009-06-25 10:30:26 UTC-10</t>
  </si>
  <si>
    <t>2009-06-25 10:52:24 UTC-10</t>
  </si>
  <si>
    <t>2009-06-25 11:06:06 UTC-10</t>
  </si>
  <si>
    <t>2009-06-25 11:15:05 UTC-10</t>
  </si>
  <si>
    <t>2009-06-25 12:49:45 UTC-10</t>
  </si>
  <si>
    <t>2009-06-25 12:58:38 UTC-10</t>
  </si>
  <si>
    <t>2009-06-25 13:07:10 UTC-10</t>
  </si>
  <si>
    <t>2009-06-25 13:16:41 UTC-10</t>
  </si>
  <si>
    <t>2009-06-25 14:03:50 UTC-10</t>
  </si>
  <si>
    <t>2009-06-25 14:15:55 UTC-10</t>
  </si>
  <si>
    <t>2009-06-25 14:36:54 UTC-10</t>
  </si>
  <si>
    <t>2009-06-25 15:03:38 UTC-10</t>
  </si>
  <si>
    <t>2009-06-25 15:13:40 UTC-10</t>
  </si>
  <si>
    <t>2009-06-25 15:30:30 UTC-10</t>
  </si>
  <si>
    <t>2009-06-25 15:39:44 UTC-10</t>
  </si>
  <si>
    <t>2009-06-25 15:48:31 UTC-10</t>
  </si>
  <si>
    <t>2009-06-25 15:59:53 UTC-10</t>
  </si>
  <si>
    <t>2009-06-25 16:24:56 UTC-10</t>
  </si>
  <si>
    <t>2009-06-25 16:34:59 UTC-10</t>
  </si>
  <si>
    <t>2009-06-25 16:45:05 UTC-10</t>
  </si>
  <si>
    <t>A</t>
  </si>
  <si>
    <t>QC A</t>
  </si>
  <si>
    <t>2009-06-27 09:56:42 UTC-10</t>
  </si>
  <si>
    <t>Q</t>
  </si>
  <si>
    <t>QC Q</t>
  </si>
  <si>
    <t>2009-06-27 10:27:31 UTC-10</t>
  </si>
  <si>
    <t>2009-06-27 10:53:20 UTC-10</t>
  </si>
  <si>
    <t>2009-06-27 18:22:02 UTC-10</t>
  </si>
  <si>
    <t>2009-06-27 18:30:25 UTC-10</t>
  </si>
  <si>
    <t>2009-06-27 18:45:45 UTC-10</t>
  </si>
  <si>
    <t>2009-06-27 19:01:55 UTC-10</t>
  </si>
  <si>
    <t>2009-06-27 19:11:14 UTC-10</t>
  </si>
  <si>
    <t>2009-06-27 19:20:59 UTC-10</t>
  </si>
  <si>
    <t>2009-06-27 19:28:23 UTC-10</t>
  </si>
  <si>
    <t>2009-06-27 19:53:03 UTC-10</t>
  </si>
  <si>
    <t>J</t>
  </si>
  <si>
    <t>QC J</t>
  </si>
  <si>
    <t>2009-06-28 13:02:19 UTC-10</t>
  </si>
  <si>
    <t>C</t>
  </si>
  <si>
    <t>QC C</t>
  </si>
  <si>
    <t>2009-06-28 18:50:07 UTC-10</t>
  </si>
  <si>
    <t>H</t>
  </si>
  <si>
    <t>QC H</t>
  </si>
  <si>
    <t>2009-06-28 18:59:57 UTC-10</t>
  </si>
  <si>
    <t>2009-06-28 19:13:23 UTC-10</t>
  </si>
  <si>
    <t>2009-06-28 19:22:27 UTC-10</t>
  </si>
  <si>
    <t>2009-06-28 20:28:05 UTC-10</t>
  </si>
  <si>
    <t>2009-06-28 22:35:01 UTC-10</t>
  </si>
  <si>
    <t>2009-06-29 21:37:50 UTC-10</t>
  </si>
  <si>
    <t>2009-06-29 21:48:49 UTC-10</t>
  </si>
  <si>
    <t>2009-06-29 22:02:15 UTC-10</t>
  </si>
  <si>
    <t>2009-06-29 22:14:14 UTC-10</t>
  </si>
  <si>
    <t>2009-06-29 22:39:47 UTC-10</t>
  </si>
  <si>
    <t>2009-06-29 22:47:56 UTC-10</t>
  </si>
  <si>
    <t>2009-06-29 22:57:15 UTC-10</t>
  </si>
  <si>
    <t>2009-06-29 23:13:04 UTC-10</t>
  </si>
  <si>
    <t>2009-06-29 23:21:17 UTC-10</t>
  </si>
  <si>
    <t>2009-06-29 23:28:54 UTC-10</t>
  </si>
  <si>
    <t>2009-06-29 23:36:34 UTC-10</t>
  </si>
  <si>
    <t>2009-06-29 23:46:18 UTC-10</t>
  </si>
  <si>
    <t>2009-06-29 23:55:08 UTC-10</t>
  </si>
  <si>
    <t>P</t>
  </si>
  <si>
    <t>QC P</t>
  </si>
  <si>
    <t>2009-06-30 00:03:38 UTC-10</t>
  </si>
  <si>
    <t>K</t>
  </si>
  <si>
    <t>QC K</t>
  </si>
  <si>
    <t>2009-06-30 00:18:08 UTC-10</t>
  </si>
  <si>
    <t>flask vol</t>
  </si>
  <si>
    <t>blank</t>
  </si>
  <si>
    <t xml:space="preserve">csk </t>
  </si>
  <si>
    <t>normality from csk</t>
  </si>
  <si>
    <t>Concentration</t>
  </si>
  <si>
    <t>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</si>
</sst>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138">
      <selection activeCell="F55" sqref="F55"/>
    </sheetView>
  </sheetViews>
  <sheetFormatPr defaultColWidth="9.140625" defaultRowHeight="12.75"/>
  <sheetData>
    <row r="1" spans="1:7" ht="12.75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170</v>
      </c>
      <c r="G1" t="s">
        <v>99</v>
      </c>
    </row>
    <row r="2" spans="1:15" ht="12.75">
      <c r="A2">
        <v>914</v>
      </c>
      <c r="B2">
        <v>-9</v>
      </c>
      <c r="C2">
        <v>-9</v>
      </c>
      <c r="D2">
        <v>-9</v>
      </c>
      <c r="E2" t="s">
        <v>0</v>
      </c>
      <c r="G2">
        <v>2.4105</v>
      </c>
      <c r="H2">
        <v>268.93</v>
      </c>
      <c r="I2">
        <v>558</v>
      </c>
      <c r="J2">
        <v>2.423</v>
      </c>
      <c r="K2">
        <v>1</v>
      </c>
      <c r="L2" t="s">
        <v>1</v>
      </c>
      <c r="M2" t="s">
        <v>2</v>
      </c>
      <c r="N2" t="s">
        <v>3</v>
      </c>
      <c r="O2" t="s">
        <v>4</v>
      </c>
    </row>
    <row r="3" spans="1:15" ht="12.75">
      <c r="A3">
        <v>914</v>
      </c>
      <c r="B3">
        <v>-9</v>
      </c>
      <c r="C3">
        <v>-9</v>
      </c>
      <c r="D3">
        <v>-9</v>
      </c>
      <c r="E3" t="s">
        <v>0</v>
      </c>
      <c r="G3">
        <v>2.6268</v>
      </c>
      <c r="H3">
        <v>250.93</v>
      </c>
      <c r="I3">
        <v>425</v>
      </c>
      <c r="J3">
        <v>2.65</v>
      </c>
      <c r="K3">
        <v>2</v>
      </c>
      <c r="L3" t="s">
        <v>1</v>
      </c>
      <c r="M3" t="s">
        <v>5</v>
      </c>
      <c r="N3" t="s">
        <v>6</v>
      </c>
      <c r="O3" t="s">
        <v>4</v>
      </c>
    </row>
    <row r="4" spans="1:15" ht="12.75">
      <c r="A4">
        <v>914</v>
      </c>
      <c r="B4">
        <v>-9</v>
      </c>
      <c r="C4">
        <v>-9</v>
      </c>
      <c r="D4">
        <v>-9</v>
      </c>
      <c r="E4" t="s">
        <v>0</v>
      </c>
      <c r="G4">
        <v>0.0045</v>
      </c>
      <c r="H4">
        <v>232.27</v>
      </c>
      <c r="I4">
        <v>432</v>
      </c>
      <c r="J4">
        <v>0.009</v>
      </c>
      <c r="K4">
        <v>1</v>
      </c>
      <c r="L4" t="s">
        <v>7</v>
      </c>
      <c r="M4" t="s">
        <v>8</v>
      </c>
      <c r="N4" t="s">
        <v>9</v>
      </c>
      <c r="O4" t="s">
        <v>4</v>
      </c>
    </row>
    <row r="5" spans="1:15" ht="12.75">
      <c r="A5">
        <v>914</v>
      </c>
      <c r="B5">
        <v>-9</v>
      </c>
      <c r="C5">
        <v>-9</v>
      </c>
      <c r="D5">
        <v>-9</v>
      </c>
      <c r="E5" t="s">
        <v>0</v>
      </c>
      <c r="G5">
        <v>0.0045</v>
      </c>
      <c r="H5">
        <v>252.66</v>
      </c>
      <c r="I5">
        <v>431</v>
      </c>
      <c r="J5">
        <v>0.01</v>
      </c>
      <c r="K5">
        <v>2</v>
      </c>
      <c r="L5" t="s">
        <v>10</v>
      </c>
      <c r="M5" t="s">
        <v>11</v>
      </c>
      <c r="N5" t="s">
        <v>12</v>
      </c>
      <c r="O5" t="s">
        <v>4</v>
      </c>
    </row>
    <row r="6" spans="1:15" ht="12.75">
      <c r="A6">
        <v>914</v>
      </c>
      <c r="B6">
        <v>-9</v>
      </c>
      <c r="C6">
        <v>-9</v>
      </c>
      <c r="D6">
        <v>-9</v>
      </c>
      <c r="E6" t="s">
        <v>0</v>
      </c>
      <c r="G6">
        <v>0.0045</v>
      </c>
      <c r="H6">
        <v>232.61</v>
      </c>
      <c r="I6">
        <v>2357</v>
      </c>
      <c r="J6">
        <v>0.009</v>
      </c>
      <c r="K6">
        <v>1</v>
      </c>
      <c r="L6" t="s">
        <v>13</v>
      </c>
      <c r="M6" t="s">
        <v>8</v>
      </c>
      <c r="N6" t="s">
        <v>14</v>
      </c>
      <c r="O6" t="s">
        <v>4</v>
      </c>
    </row>
    <row r="7" spans="1:15" ht="12.75">
      <c r="A7">
        <v>914</v>
      </c>
      <c r="B7">
        <v>-9</v>
      </c>
      <c r="C7">
        <v>-9</v>
      </c>
      <c r="D7">
        <v>-9</v>
      </c>
      <c r="E7" t="s">
        <v>0</v>
      </c>
      <c r="G7">
        <v>0.0072</v>
      </c>
      <c r="H7">
        <v>254.77</v>
      </c>
      <c r="I7">
        <v>2356</v>
      </c>
      <c r="J7">
        <v>0.013</v>
      </c>
      <c r="K7">
        <v>2</v>
      </c>
      <c r="L7" t="s">
        <v>15</v>
      </c>
      <c r="M7" t="s">
        <v>11</v>
      </c>
      <c r="N7" t="s">
        <v>16</v>
      </c>
      <c r="O7" t="s">
        <v>4</v>
      </c>
    </row>
    <row r="8" spans="1:15" ht="12.75">
      <c r="A8">
        <v>914</v>
      </c>
      <c r="B8">
        <v>-9</v>
      </c>
      <c r="C8">
        <v>-9</v>
      </c>
      <c r="D8">
        <v>-9</v>
      </c>
      <c r="E8" t="s">
        <v>0</v>
      </c>
      <c r="G8">
        <v>0.0062</v>
      </c>
      <c r="H8">
        <v>261.81</v>
      </c>
      <c r="I8">
        <v>1569</v>
      </c>
      <c r="J8">
        <v>0.012</v>
      </c>
      <c r="K8">
        <v>1</v>
      </c>
      <c r="L8" t="s">
        <v>17</v>
      </c>
      <c r="M8" t="s">
        <v>8</v>
      </c>
      <c r="N8" t="s">
        <v>18</v>
      </c>
      <c r="O8" t="s">
        <v>4</v>
      </c>
    </row>
    <row r="9" spans="1:15" ht="12.75">
      <c r="A9">
        <v>914</v>
      </c>
      <c r="B9">
        <v>-9</v>
      </c>
      <c r="C9">
        <v>-9</v>
      </c>
      <c r="D9">
        <v>-9</v>
      </c>
      <c r="E9" t="s">
        <v>0</v>
      </c>
      <c r="G9">
        <v>0.0096</v>
      </c>
      <c r="H9">
        <v>256.5</v>
      </c>
      <c r="I9">
        <v>1569</v>
      </c>
      <c r="J9">
        <v>0.015</v>
      </c>
      <c r="K9">
        <v>2</v>
      </c>
      <c r="L9" t="s">
        <v>19</v>
      </c>
      <c r="M9" t="s">
        <v>11</v>
      </c>
      <c r="N9" t="s">
        <v>20</v>
      </c>
      <c r="O9" t="s">
        <v>4</v>
      </c>
    </row>
    <row r="10" spans="1:15" ht="12.75">
      <c r="A10">
        <v>914</v>
      </c>
      <c r="B10">
        <v>-9</v>
      </c>
      <c r="C10">
        <v>-9</v>
      </c>
      <c r="D10">
        <v>-9</v>
      </c>
      <c r="E10" t="s">
        <v>0</v>
      </c>
      <c r="G10" t="s">
        <v>21</v>
      </c>
      <c r="H10" t="s">
        <v>21</v>
      </c>
      <c r="I10">
        <v>433</v>
      </c>
      <c r="J10">
        <v>0.05</v>
      </c>
      <c r="K10">
        <v>2</v>
      </c>
      <c r="L10" t="s">
        <v>22</v>
      </c>
      <c r="M10" t="s">
        <v>11</v>
      </c>
      <c r="N10" t="s">
        <v>23</v>
      </c>
      <c r="O10" t="s">
        <v>4</v>
      </c>
    </row>
    <row r="11" spans="1:15" ht="12.75">
      <c r="A11">
        <v>914</v>
      </c>
      <c r="B11">
        <v>-9</v>
      </c>
      <c r="C11">
        <v>-9</v>
      </c>
      <c r="D11">
        <v>-9</v>
      </c>
      <c r="E11" t="s">
        <v>0</v>
      </c>
      <c r="G11">
        <v>0.0097</v>
      </c>
      <c r="H11">
        <v>216.58</v>
      </c>
      <c r="I11">
        <v>384</v>
      </c>
      <c r="J11">
        <v>0.015</v>
      </c>
      <c r="K11">
        <v>1</v>
      </c>
      <c r="L11" t="s">
        <v>24</v>
      </c>
      <c r="M11" t="s">
        <v>8</v>
      </c>
      <c r="N11" t="s">
        <v>25</v>
      </c>
      <c r="O11" t="s">
        <v>4</v>
      </c>
    </row>
    <row r="12" spans="1:15" ht="12.75">
      <c r="A12">
        <v>914</v>
      </c>
      <c r="B12">
        <v>-9</v>
      </c>
      <c r="C12">
        <v>-9</v>
      </c>
      <c r="D12">
        <v>-9</v>
      </c>
      <c r="E12" t="s">
        <v>0</v>
      </c>
      <c r="G12">
        <v>0.0045</v>
      </c>
      <c r="H12">
        <v>217.66</v>
      </c>
      <c r="I12">
        <v>498</v>
      </c>
      <c r="J12">
        <v>0.009</v>
      </c>
      <c r="K12">
        <v>1</v>
      </c>
      <c r="L12" t="s">
        <v>26</v>
      </c>
      <c r="M12" t="s">
        <v>8</v>
      </c>
      <c r="N12" t="s">
        <v>27</v>
      </c>
      <c r="O12" t="s">
        <v>4</v>
      </c>
    </row>
    <row r="13" spans="1:15" ht="12.75">
      <c r="A13">
        <v>914</v>
      </c>
      <c r="B13">
        <v>-9</v>
      </c>
      <c r="C13">
        <v>-9</v>
      </c>
      <c r="D13">
        <v>-9</v>
      </c>
      <c r="E13" t="s">
        <v>0</v>
      </c>
      <c r="G13">
        <v>0.0077</v>
      </c>
      <c r="H13">
        <v>263.5</v>
      </c>
      <c r="I13">
        <v>280</v>
      </c>
      <c r="J13">
        <v>0.013</v>
      </c>
      <c r="K13">
        <v>2</v>
      </c>
      <c r="L13" t="s">
        <v>28</v>
      </c>
      <c r="M13" t="s">
        <v>11</v>
      </c>
      <c r="N13" t="s">
        <v>29</v>
      </c>
      <c r="O13" t="s">
        <v>4</v>
      </c>
    </row>
    <row r="14" spans="1:15" ht="12.75">
      <c r="A14">
        <v>914</v>
      </c>
      <c r="B14">
        <v>-9</v>
      </c>
      <c r="C14">
        <v>-9</v>
      </c>
      <c r="D14">
        <v>-9</v>
      </c>
      <c r="E14" t="s">
        <v>0</v>
      </c>
      <c r="G14">
        <v>0.0045</v>
      </c>
      <c r="H14">
        <v>203.42</v>
      </c>
      <c r="I14">
        <v>817</v>
      </c>
      <c r="J14">
        <v>0.009</v>
      </c>
      <c r="K14">
        <v>1</v>
      </c>
      <c r="L14" t="s">
        <v>30</v>
      </c>
      <c r="M14" t="s">
        <v>8</v>
      </c>
      <c r="N14" t="s">
        <v>31</v>
      </c>
      <c r="O14" t="s">
        <v>4</v>
      </c>
    </row>
    <row r="15" spans="1:15" ht="12.75">
      <c r="A15">
        <v>914</v>
      </c>
      <c r="B15">
        <v>-9</v>
      </c>
      <c r="C15">
        <v>-9</v>
      </c>
      <c r="D15">
        <v>-9</v>
      </c>
      <c r="E15" t="s">
        <v>0</v>
      </c>
      <c r="G15">
        <v>0.0067</v>
      </c>
      <c r="H15">
        <v>258.49</v>
      </c>
      <c r="I15">
        <v>815</v>
      </c>
      <c r="J15">
        <v>0.012</v>
      </c>
      <c r="K15">
        <v>2</v>
      </c>
      <c r="L15" t="s">
        <v>32</v>
      </c>
      <c r="M15" t="s">
        <v>11</v>
      </c>
      <c r="N15" t="s">
        <v>33</v>
      </c>
      <c r="O15" t="s">
        <v>4</v>
      </c>
    </row>
    <row r="16" spans="1:15" ht="12.75">
      <c r="A16">
        <v>914</v>
      </c>
      <c r="B16">
        <v>-9</v>
      </c>
      <c r="C16">
        <v>-9</v>
      </c>
      <c r="D16">
        <v>-9</v>
      </c>
      <c r="E16" t="s">
        <v>0</v>
      </c>
      <c r="G16">
        <v>0.0045</v>
      </c>
      <c r="H16">
        <v>238.73</v>
      </c>
      <c r="I16">
        <v>479</v>
      </c>
      <c r="J16">
        <v>0.009</v>
      </c>
      <c r="K16">
        <v>1</v>
      </c>
      <c r="L16" t="s">
        <v>30</v>
      </c>
      <c r="M16" t="s">
        <v>8</v>
      </c>
      <c r="N16" t="s">
        <v>34</v>
      </c>
      <c r="O16" t="s">
        <v>4</v>
      </c>
    </row>
    <row r="17" spans="1:15" ht="12.75">
      <c r="A17">
        <v>914</v>
      </c>
      <c r="B17">
        <v>-9</v>
      </c>
      <c r="C17">
        <v>-9</v>
      </c>
      <c r="D17">
        <v>-9</v>
      </c>
      <c r="E17" t="s">
        <v>0</v>
      </c>
      <c r="G17">
        <v>0.0075</v>
      </c>
      <c r="H17">
        <v>260.96</v>
      </c>
      <c r="I17">
        <v>260</v>
      </c>
      <c r="J17">
        <v>0.013</v>
      </c>
      <c r="K17">
        <v>2</v>
      </c>
      <c r="L17" t="s">
        <v>32</v>
      </c>
      <c r="M17" t="s">
        <v>11</v>
      </c>
      <c r="N17" t="s">
        <v>35</v>
      </c>
      <c r="O17" t="s">
        <v>4</v>
      </c>
    </row>
    <row r="18" spans="1:15" ht="12.75">
      <c r="A18">
        <v>914</v>
      </c>
      <c r="B18">
        <v>-9</v>
      </c>
      <c r="C18">
        <v>-9</v>
      </c>
      <c r="D18">
        <v>-9</v>
      </c>
      <c r="E18" t="s">
        <v>0</v>
      </c>
      <c r="G18">
        <v>0.0045</v>
      </c>
      <c r="H18">
        <v>206.06</v>
      </c>
      <c r="I18">
        <v>234</v>
      </c>
      <c r="J18">
        <v>0.01</v>
      </c>
      <c r="K18">
        <v>1</v>
      </c>
      <c r="L18" t="s">
        <v>36</v>
      </c>
      <c r="M18" t="s">
        <v>8</v>
      </c>
      <c r="N18" t="s">
        <v>37</v>
      </c>
      <c r="O18" t="s">
        <v>4</v>
      </c>
    </row>
    <row r="19" spans="1:15" ht="12.75">
      <c r="A19">
        <v>914</v>
      </c>
      <c r="B19">
        <v>-9</v>
      </c>
      <c r="C19">
        <v>-9</v>
      </c>
      <c r="D19">
        <v>-9</v>
      </c>
      <c r="E19" t="s">
        <v>0</v>
      </c>
      <c r="G19">
        <v>0.0047</v>
      </c>
      <c r="H19">
        <v>206.36</v>
      </c>
      <c r="I19">
        <v>233</v>
      </c>
      <c r="J19">
        <v>0.01</v>
      </c>
      <c r="K19">
        <v>2</v>
      </c>
      <c r="L19" t="s">
        <v>38</v>
      </c>
      <c r="M19" t="s">
        <v>11</v>
      </c>
      <c r="N19" t="s">
        <v>39</v>
      </c>
      <c r="O19" t="s">
        <v>4</v>
      </c>
    </row>
    <row r="20" spans="1:15" ht="12.75">
      <c r="A20">
        <v>914</v>
      </c>
      <c r="B20">
        <v>-9</v>
      </c>
      <c r="C20">
        <v>-9</v>
      </c>
      <c r="D20">
        <v>-9</v>
      </c>
      <c r="E20" t="s">
        <v>0</v>
      </c>
      <c r="G20">
        <v>0.0045</v>
      </c>
      <c r="H20">
        <v>233.38</v>
      </c>
      <c r="I20">
        <v>292</v>
      </c>
      <c r="J20">
        <v>0.009</v>
      </c>
      <c r="K20">
        <v>1</v>
      </c>
      <c r="L20" t="s">
        <v>40</v>
      </c>
      <c r="M20" t="s">
        <v>8</v>
      </c>
      <c r="N20" t="s">
        <v>41</v>
      </c>
      <c r="O20" t="s">
        <v>4</v>
      </c>
    </row>
    <row r="21" spans="1:15" ht="12.75">
      <c r="A21">
        <v>914</v>
      </c>
      <c r="B21">
        <v>-9</v>
      </c>
      <c r="C21">
        <v>-9</v>
      </c>
      <c r="D21">
        <v>-9</v>
      </c>
      <c r="E21" t="s">
        <v>0</v>
      </c>
      <c r="G21">
        <v>0.0068</v>
      </c>
      <c r="H21">
        <v>258.65</v>
      </c>
      <c r="I21">
        <v>265</v>
      </c>
      <c r="J21">
        <v>0.012</v>
      </c>
      <c r="K21">
        <v>2</v>
      </c>
      <c r="L21" t="s">
        <v>42</v>
      </c>
      <c r="M21" t="s">
        <v>11</v>
      </c>
      <c r="N21" t="s">
        <v>43</v>
      </c>
      <c r="O21" t="s">
        <v>4</v>
      </c>
    </row>
    <row r="22" spans="1:15" ht="12.75">
      <c r="A22">
        <v>914</v>
      </c>
      <c r="B22">
        <v>-9</v>
      </c>
      <c r="C22">
        <v>-9</v>
      </c>
      <c r="D22">
        <v>-9</v>
      </c>
      <c r="E22" t="s">
        <v>0</v>
      </c>
      <c r="G22">
        <v>0.007</v>
      </c>
      <c r="H22">
        <v>256.7</v>
      </c>
      <c r="I22">
        <v>13961</v>
      </c>
      <c r="J22">
        <v>0.012</v>
      </c>
      <c r="K22">
        <v>2</v>
      </c>
      <c r="L22" t="s">
        <v>44</v>
      </c>
      <c r="M22" t="s">
        <v>11</v>
      </c>
      <c r="N22" t="s">
        <v>45</v>
      </c>
      <c r="O22" t="s">
        <v>4</v>
      </c>
    </row>
    <row r="23" spans="1:15" ht="12.75">
      <c r="A23">
        <v>914</v>
      </c>
      <c r="B23">
        <v>-9</v>
      </c>
      <c r="C23">
        <v>-9</v>
      </c>
      <c r="D23">
        <v>-9</v>
      </c>
      <c r="E23" t="s">
        <v>0</v>
      </c>
      <c r="G23">
        <v>1.0014</v>
      </c>
      <c r="H23">
        <v>269.59</v>
      </c>
      <c r="I23">
        <v>13758</v>
      </c>
      <c r="J23">
        <v>1.012</v>
      </c>
      <c r="K23">
        <v>1</v>
      </c>
      <c r="L23" t="s">
        <v>46</v>
      </c>
      <c r="M23" t="s">
        <v>2</v>
      </c>
      <c r="N23" t="s">
        <v>47</v>
      </c>
      <c r="O23" t="s">
        <v>4</v>
      </c>
    </row>
    <row r="24" spans="1:15" ht="12.75">
      <c r="A24">
        <v>914</v>
      </c>
      <c r="B24">
        <v>-9</v>
      </c>
      <c r="C24">
        <v>-9</v>
      </c>
      <c r="D24">
        <v>-9</v>
      </c>
      <c r="E24" t="s">
        <v>0</v>
      </c>
      <c r="G24">
        <v>1.0341</v>
      </c>
      <c r="H24">
        <v>263.38</v>
      </c>
      <c r="I24">
        <v>509</v>
      </c>
      <c r="J24">
        <v>1.0445</v>
      </c>
      <c r="K24">
        <v>1</v>
      </c>
      <c r="L24" t="s">
        <v>1</v>
      </c>
      <c r="M24" t="s">
        <v>2</v>
      </c>
      <c r="N24" t="s">
        <v>48</v>
      </c>
      <c r="O24" t="s">
        <v>4</v>
      </c>
    </row>
    <row r="25" spans="1:15" ht="12.75">
      <c r="A25">
        <v>914</v>
      </c>
      <c r="B25">
        <v>-9</v>
      </c>
      <c r="C25">
        <v>-9</v>
      </c>
      <c r="D25">
        <v>-9</v>
      </c>
      <c r="E25" t="s">
        <v>0</v>
      </c>
      <c r="G25">
        <v>1.0307</v>
      </c>
      <c r="H25">
        <v>244.99</v>
      </c>
      <c r="I25">
        <v>397</v>
      </c>
      <c r="J25">
        <v>1.0615</v>
      </c>
      <c r="K25">
        <v>2</v>
      </c>
      <c r="L25" t="s">
        <v>1</v>
      </c>
      <c r="M25" t="s">
        <v>5</v>
      </c>
      <c r="N25" t="s">
        <v>49</v>
      </c>
      <c r="O25" t="s">
        <v>4</v>
      </c>
    </row>
    <row r="26" spans="1:15" ht="12.75">
      <c r="A26">
        <v>914</v>
      </c>
      <c r="B26">
        <v>-9</v>
      </c>
      <c r="C26">
        <v>-9</v>
      </c>
      <c r="D26">
        <v>-9</v>
      </c>
      <c r="E26" t="s">
        <v>0</v>
      </c>
      <c r="G26">
        <v>0.0115</v>
      </c>
      <c r="H26">
        <v>217.62</v>
      </c>
      <c r="I26">
        <v>332</v>
      </c>
      <c r="J26">
        <v>0.016</v>
      </c>
      <c r="K26">
        <v>1</v>
      </c>
      <c r="L26" t="s">
        <v>50</v>
      </c>
      <c r="M26" t="s">
        <v>8</v>
      </c>
      <c r="N26" t="s">
        <v>51</v>
      </c>
      <c r="O26" t="s">
        <v>4</v>
      </c>
    </row>
    <row r="27" spans="1:15" ht="12.75">
      <c r="A27">
        <v>914</v>
      </c>
      <c r="B27">
        <v>-9</v>
      </c>
      <c r="C27">
        <v>-9</v>
      </c>
      <c r="D27">
        <v>-9</v>
      </c>
      <c r="E27" t="s">
        <v>0</v>
      </c>
      <c r="G27">
        <v>0.0094</v>
      </c>
      <c r="H27">
        <v>255.82</v>
      </c>
      <c r="I27">
        <v>322</v>
      </c>
      <c r="J27">
        <v>0.015</v>
      </c>
      <c r="K27">
        <v>2</v>
      </c>
      <c r="L27" t="s">
        <v>52</v>
      </c>
      <c r="M27" t="s">
        <v>11</v>
      </c>
      <c r="N27" t="s">
        <v>53</v>
      </c>
      <c r="O27" t="s">
        <v>4</v>
      </c>
    </row>
    <row r="28" spans="1:15" ht="12.75">
      <c r="A28">
        <v>914</v>
      </c>
      <c r="B28">
        <v>-9</v>
      </c>
      <c r="C28">
        <v>-9</v>
      </c>
      <c r="D28">
        <v>-9</v>
      </c>
      <c r="E28" t="s">
        <v>0</v>
      </c>
      <c r="G28">
        <v>0.0105</v>
      </c>
      <c r="H28">
        <v>217.57</v>
      </c>
      <c r="I28">
        <v>611</v>
      </c>
      <c r="J28">
        <v>0.015</v>
      </c>
      <c r="K28">
        <v>1</v>
      </c>
      <c r="L28" t="s">
        <v>54</v>
      </c>
      <c r="M28" t="s">
        <v>8</v>
      </c>
      <c r="N28" t="s">
        <v>55</v>
      </c>
      <c r="O28" t="s">
        <v>4</v>
      </c>
    </row>
    <row r="29" spans="1:15" ht="12.75">
      <c r="A29">
        <v>914</v>
      </c>
      <c r="B29">
        <v>-9</v>
      </c>
      <c r="C29">
        <v>-9</v>
      </c>
      <c r="D29">
        <v>-9</v>
      </c>
      <c r="E29" t="s">
        <v>0</v>
      </c>
      <c r="G29">
        <v>0.0065</v>
      </c>
      <c r="H29">
        <v>255.51</v>
      </c>
      <c r="I29">
        <v>608</v>
      </c>
      <c r="J29">
        <v>0.012</v>
      </c>
      <c r="K29">
        <v>2</v>
      </c>
      <c r="L29" t="s">
        <v>56</v>
      </c>
      <c r="M29" t="s">
        <v>11</v>
      </c>
      <c r="N29" t="s">
        <v>57</v>
      </c>
      <c r="O29" t="s">
        <v>4</v>
      </c>
    </row>
    <row r="30" spans="1:15" ht="12.75">
      <c r="A30">
        <v>914</v>
      </c>
      <c r="B30">
        <v>-9</v>
      </c>
      <c r="C30">
        <v>-9</v>
      </c>
      <c r="D30">
        <v>-9</v>
      </c>
      <c r="E30" t="s">
        <v>0</v>
      </c>
      <c r="G30">
        <v>0.1626</v>
      </c>
      <c r="H30">
        <v>267.19</v>
      </c>
      <c r="I30">
        <v>431</v>
      </c>
      <c r="J30">
        <v>0.1755</v>
      </c>
      <c r="K30">
        <v>1</v>
      </c>
      <c r="L30" t="s">
        <v>1</v>
      </c>
      <c r="M30" t="s">
        <v>2</v>
      </c>
      <c r="N30" t="s">
        <v>58</v>
      </c>
      <c r="O30" t="s">
        <v>4</v>
      </c>
    </row>
    <row r="31" spans="1:15" ht="12.75">
      <c r="A31">
        <v>914</v>
      </c>
      <c r="B31">
        <v>-9</v>
      </c>
      <c r="C31">
        <v>-9</v>
      </c>
      <c r="D31">
        <v>-9</v>
      </c>
      <c r="E31" t="s">
        <v>0</v>
      </c>
      <c r="G31">
        <v>1.0314</v>
      </c>
      <c r="H31">
        <v>247.6</v>
      </c>
      <c r="I31">
        <v>429</v>
      </c>
      <c r="J31">
        <v>1.0575</v>
      </c>
      <c r="K31">
        <v>2</v>
      </c>
      <c r="L31" t="s">
        <v>59</v>
      </c>
      <c r="M31" t="s">
        <v>5</v>
      </c>
      <c r="N31" t="s">
        <v>60</v>
      </c>
      <c r="O31" t="s">
        <v>4</v>
      </c>
    </row>
    <row r="32" spans="1:15" ht="12.75">
      <c r="A32">
        <v>914</v>
      </c>
      <c r="B32">
        <v>-9</v>
      </c>
      <c r="C32">
        <v>-9</v>
      </c>
      <c r="D32">
        <v>-9</v>
      </c>
      <c r="E32" t="s">
        <v>0</v>
      </c>
      <c r="G32">
        <v>1.0189</v>
      </c>
      <c r="H32">
        <v>256.31</v>
      </c>
      <c r="I32">
        <v>421</v>
      </c>
      <c r="J32">
        <v>1.034</v>
      </c>
      <c r="K32">
        <v>2</v>
      </c>
      <c r="L32" t="s">
        <v>1</v>
      </c>
      <c r="M32" t="s">
        <v>5</v>
      </c>
      <c r="N32" t="s">
        <v>61</v>
      </c>
      <c r="O32" t="s">
        <v>4</v>
      </c>
    </row>
    <row r="33" spans="1:15" ht="12.75">
      <c r="A33">
        <v>914</v>
      </c>
      <c r="B33">
        <v>-9</v>
      </c>
      <c r="C33">
        <v>-9</v>
      </c>
      <c r="D33">
        <v>-9</v>
      </c>
      <c r="E33" t="s">
        <v>0</v>
      </c>
      <c r="G33">
        <v>1.0203</v>
      </c>
      <c r="H33">
        <v>260.07</v>
      </c>
      <c r="I33">
        <v>460</v>
      </c>
      <c r="J33">
        <v>1.0355</v>
      </c>
      <c r="K33">
        <v>2</v>
      </c>
      <c r="L33" t="s">
        <v>62</v>
      </c>
      <c r="M33" t="s">
        <v>5</v>
      </c>
      <c r="N33" t="s">
        <v>63</v>
      </c>
      <c r="O33" t="s">
        <v>4</v>
      </c>
    </row>
    <row r="34" spans="1:15" ht="12.75">
      <c r="A34">
        <v>914</v>
      </c>
      <c r="B34">
        <v>-9</v>
      </c>
      <c r="C34">
        <v>-9</v>
      </c>
      <c r="D34">
        <v>-9</v>
      </c>
      <c r="E34" t="s">
        <v>0</v>
      </c>
      <c r="G34">
        <v>1.0221</v>
      </c>
      <c r="H34">
        <v>237.29</v>
      </c>
      <c r="I34">
        <v>444</v>
      </c>
      <c r="J34">
        <v>1.0505</v>
      </c>
      <c r="K34">
        <v>2</v>
      </c>
      <c r="L34" t="s">
        <v>64</v>
      </c>
      <c r="M34" t="s">
        <v>5</v>
      </c>
      <c r="N34" t="s">
        <v>65</v>
      </c>
      <c r="O34" t="s">
        <v>4</v>
      </c>
    </row>
    <row r="35" spans="1:15" ht="12.75">
      <c r="A35">
        <v>914</v>
      </c>
      <c r="B35">
        <v>-9</v>
      </c>
      <c r="C35">
        <v>-9</v>
      </c>
      <c r="D35">
        <v>-9</v>
      </c>
      <c r="E35" t="s">
        <v>0</v>
      </c>
      <c r="G35">
        <v>1.0239</v>
      </c>
      <c r="H35">
        <v>256.58</v>
      </c>
      <c r="I35">
        <v>365</v>
      </c>
      <c r="J35">
        <v>1.041</v>
      </c>
      <c r="K35">
        <v>2</v>
      </c>
      <c r="L35" t="s">
        <v>66</v>
      </c>
      <c r="M35" t="s">
        <v>5</v>
      </c>
      <c r="N35" t="s">
        <v>67</v>
      </c>
      <c r="O35" t="s">
        <v>4</v>
      </c>
    </row>
    <row r="36" spans="1:15" ht="12.75">
      <c r="A36">
        <v>914</v>
      </c>
      <c r="B36">
        <v>-9</v>
      </c>
      <c r="C36">
        <v>-9</v>
      </c>
      <c r="D36">
        <v>-9</v>
      </c>
      <c r="E36" t="s">
        <v>0</v>
      </c>
      <c r="G36">
        <v>1.0213</v>
      </c>
      <c r="H36">
        <v>253.37</v>
      </c>
      <c r="I36">
        <v>2488</v>
      </c>
      <c r="J36">
        <v>1.0455</v>
      </c>
      <c r="K36">
        <v>2</v>
      </c>
      <c r="L36" t="s">
        <v>68</v>
      </c>
      <c r="M36" t="s">
        <v>5</v>
      </c>
      <c r="N36" t="s">
        <v>69</v>
      </c>
      <c r="O36" t="s">
        <v>4</v>
      </c>
    </row>
    <row r="37" spans="1:15" ht="12.75">
      <c r="A37">
        <v>914</v>
      </c>
      <c r="B37">
        <v>-9</v>
      </c>
      <c r="C37">
        <v>-9</v>
      </c>
      <c r="D37">
        <v>-9</v>
      </c>
      <c r="E37" t="s">
        <v>0</v>
      </c>
      <c r="G37">
        <v>1.0282</v>
      </c>
      <c r="H37">
        <v>225.08</v>
      </c>
      <c r="I37">
        <v>311</v>
      </c>
      <c r="J37">
        <v>1.0745</v>
      </c>
      <c r="K37">
        <v>2</v>
      </c>
      <c r="L37" t="s">
        <v>70</v>
      </c>
      <c r="M37" t="s">
        <v>5</v>
      </c>
      <c r="N37" t="s">
        <v>71</v>
      </c>
      <c r="O37" t="s">
        <v>4</v>
      </c>
    </row>
    <row r="40" spans="1:2" ht="12.75">
      <c r="A40" t="s">
        <v>171</v>
      </c>
      <c r="B40">
        <f>AVERAGE(G5,G7,G9,G13,G15,G17,G19,G21:G22)</f>
        <v>0.006855555555555556</v>
      </c>
    </row>
    <row r="42" spans="1:6" ht="12.75">
      <c r="A42" t="s">
        <v>172</v>
      </c>
      <c r="B42">
        <f>AVERAGE(G31,G33:G37)</f>
        <v>1.0245333333333335</v>
      </c>
      <c r="D42" t="s">
        <v>173</v>
      </c>
      <c r="F42">
        <f>5*0.01/(B42-B40)</f>
        <v>0.04913146488192071</v>
      </c>
    </row>
    <row r="53" ht="12.75">
      <c r="O53" t="s">
        <v>174</v>
      </c>
    </row>
    <row r="54" spans="1:15" ht="12.75">
      <c r="A54">
        <v>914</v>
      </c>
      <c r="B54">
        <v>1</v>
      </c>
      <c r="C54">
        <v>1</v>
      </c>
      <c r="D54">
        <v>12</v>
      </c>
      <c r="E54">
        <v>141</v>
      </c>
      <c r="F54">
        <v>145.98</v>
      </c>
      <c r="G54">
        <v>2.4851</v>
      </c>
      <c r="H54">
        <v>259.39</v>
      </c>
      <c r="I54">
        <v>442</v>
      </c>
      <c r="J54">
        <v>2.5005</v>
      </c>
      <c r="K54">
        <v>2</v>
      </c>
      <c r="L54" t="s">
        <v>72</v>
      </c>
      <c r="M54" t="s">
        <v>5</v>
      </c>
      <c r="N54" t="s">
        <v>73</v>
      </c>
      <c r="O54">
        <f>(((G54*1000-$B$40*1000)*$F$42*0.25)/((F54/1000)-0.002))-(0.804*0.14)/(F54/1000)</f>
        <v>210.6468058189895</v>
      </c>
    </row>
    <row r="55" spans="1:15" ht="12.75">
      <c r="A55">
        <v>914</v>
      </c>
      <c r="B55">
        <v>1</v>
      </c>
      <c r="C55">
        <v>1</v>
      </c>
      <c r="D55">
        <v>12</v>
      </c>
      <c r="E55" t="s">
        <v>175</v>
      </c>
      <c r="G55">
        <v>2.4272</v>
      </c>
      <c r="H55">
        <v>231.82</v>
      </c>
      <c r="I55">
        <v>4523</v>
      </c>
      <c r="J55">
        <v>2.4575</v>
      </c>
      <c r="K55">
        <v>2</v>
      </c>
      <c r="L55" t="s">
        <v>74</v>
      </c>
      <c r="M55" t="s">
        <v>5</v>
      </c>
      <c r="N55" t="s">
        <v>75</v>
      </c>
      <c r="O55" t="e">
        <f aca="true" t="shared" si="0" ref="O55:O118">(((G55*1000-$B$40*1000)*$F$42*0.25)/((F55/1000)-0.002))-(0.804*0.14)/(F55/1000)</f>
        <v>#DIV/0!</v>
      </c>
    </row>
    <row r="56" spans="1:15" ht="12.75">
      <c r="A56">
        <v>914</v>
      </c>
      <c r="B56">
        <v>1</v>
      </c>
      <c r="C56">
        <v>2</v>
      </c>
      <c r="D56">
        <v>1</v>
      </c>
      <c r="E56">
        <v>1</v>
      </c>
      <c r="F56">
        <v>143.34</v>
      </c>
      <c r="G56">
        <v>0.5331</v>
      </c>
      <c r="H56">
        <v>258.67</v>
      </c>
      <c r="I56">
        <v>372</v>
      </c>
      <c r="J56">
        <v>0.547</v>
      </c>
      <c r="K56">
        <v>2</v>
      </c>
      <c r="M56" t="s">
        <v>5</v>
      </c>
      <c r="N56" t="s">
        <v>76</v>
      </c>
      <c r="O56">
        <f t="shared" si="0"/>
        <v>44.94694100739497</v>
      </c>
    </row>
    <row r="57" spans="1:15" ht="12.75">
      <c r="A57">
        <v>914</v>
      </c>
      <c r="B57">
        <v>1</v>
      </c>
      <c r="C57">
        <v>2</v>
      </c>
      <c r="D57">
        <v>2</v>
      </c>
      <c r="E57">
        <v>2</v>
      </c>
      <c r="F57">
        <v>147.27</v>
      </c>
      <c r="G57">
        <v>0.4436</v>
      </c>
      <c r="H57">
        <v>252.62</v>
      </c>
      <c r="I57">
        <v>394</v>
      </c>
      <c r="J57">
        <v>0.464</v>
      </c>
      <c r="K57">
        <v>2</v>
      </c>
      <c r="M57" t="s">
        <v>5</v>
      </c>
      <c r="N57" t="s">
        <v>77</v>
      </c>
      <c r="O57">
        <f t="shared" si="0"/>
        <v>36.16329733977721</v>
      </c>
    </row>
    <row r="58" spans="1:15" ht="12.75">
      <c r="A58">
        <v>914</v>
      </c>
      <c r="B58">
        <v>1</v>
      </c>
      <c r="C58">
        <v>2</v>
      </c>
      <c r="D58">
        <v>3</v>
      </c>
      <c r="E58">
        <v>3</v>
      </c>
      <c r="F58">
        <v>135.03</v>
      </c>
      <c r="G58">
        <v>1.4556</v>
      </c>
      <c r="H58">
        <v>258.83</v>
      </c>
      <c r="I58">
        <v>644</v>
      </c>
      <c r="J58">
        <v>1.481</v>
      </c>
      <c r="K58">
        <v>2</v>
      </c>
      <c r="M58" t="s">
        <v>5</v>
      </c>
      <c r="N58" t="s">
        <v>78</v>
      </c>
      <c r="O58">
        <f t="shared" si="0"/>
        <v>132.93122892464083</v>
      </c>
    </row>
    <row r="59" spans="1:15" ht="12.75">
      <c r="A59">
        <v>914</v>
      </c>
      <c r="B59">
        <v>1</v>
      </c>
      <c r="C59">
        <v>2</v>
      </c>
      <c r="D59">
        <v>4</v>
      </c>
      <c r="E59">
        <v>4</v>
      </c>
      <c r="F59">
        <v>145.92</v>
      </c>
      <c r="G59">
        <v>2.508</v>
      </c>
      <c r="H59">
        <v>227.62</v>
      </c>
      <c r="I59">
        <v>756</v>
      </c>
      <c r="J59">
        <v>2.5395</v>
      </c>
      <c r="K59">
        <v>2</v>
      </c>
      <c r="M59" t="s">
        <v>5</v>
      </c>
      <c r="N59" t="s">
        <v>79</v>
      </c>
      <c r="O59">
        <f t="shared" si="0"/>
        <v>212.68903121432896</v>
      </c>
    </row>
    <row r="60" spans="1:15" ht="12.75">
      <c r="A60">
        <v>914</v>
      </c>
      <c r="B60">
        <v>1</v>
      </c>
      <c r="C60">
        <v>2</v>
      </c>
      <c r="D60">
        <v>5</v>
      </c>
      <c r="E60">
        <v>5</v>
      </c>
      <c r="F60">
        <v>144.54</v>
      </c>
      <c r="G60">
        <v>2.4916</v>
      </c>
      <c r="H60">
        <v>253.99</v>
      </c>
      <c r="I60">
        <v>475</v>
      </c>
      <c r="J60">
        <v>2.518</v>
      </c>
      <c r="K60">
        <v>2</v>
      </c>
      <c r="M60" t="s">
        <v>5</v>
      </c>
      <c r="N60" t="s">
        <v>80</v>
      </c>
      <c r="O60">
        <f t="shared" si="0"/>
        <v>213.33507153029342</v>
      </c>
    </row>
    <row r="61" spans="1:15" ht="12.75">
      <c r="A61">
        <v>914</v>
      </c>
      <c r="B61">
        <v>1</v>
      </c>
      <c r="C61">
        <v>2</v>
      </c>
      <c r="D61">
        <v>6</v>
      </c>
      <c r="E61">
        <v>6</v>
      </c>
      <c r="F61">
        <v>145.56</v>
      </c>
      <c r="G61">
        <v>2.5811</v>
      </c>
      <c r="H61">
        <v>259.5</v>
      </c>
      <c r="I61">
        <v>957</v>
      </c>
      <c r="J61">
        <v>2.6075</v>
      </c>
      <c r="K61">
        <v>2</v>
      </c>
      <c r="M61" t="s">
        <v>5</v>
      </c>
      <c r="N61" t="s">
        <v>81</v>
      </c>
      <c r="O61">
        <f t="shared" si="0"/>
        <v>219.47678119710127</v>
      </c>
    </row>
    <row r="62" spans="1:15" ht="12.75">
      <c r="A62">
        <v>914</v>
      </c>
      <c r="B62">
        <v>1</v>
      </c>
      <c r="C62">
        <v>2</v>
      </c>
      <c r="D62">
        <v>8</v>
      </c>
      <c r="E62">
        <v>7</v>
      </c>
      <c r="F62">
        <v>146.34</v>
      </c>
      <c r="G62">
        <v>2.6747</v>
      </c>
      <c r="H62">
        <v>242.12</v>
      </c>
      <c r="I62">
        <v>842</v>
      </c>
      <c r="J62">
        <v>2.687</v>
      </c>
      <c r="K62">
        <v>2</v>
      </c>
      <c r="M62" t="s">
        <v>5</v>
      </c>
      <c r="N62" t="s">
        <v>82</v>
      </c>
      <c r="O62">
        <f t="shared" si="0"/>
        <v>226.25574853502653</v>
      </c>
    </row>
    <row r="63" spans="1:15" ht="12.75">
      <c r="A63">
        <v>914</v>
      </c>
      <c r="B63">
        <v>1</v>
      </c>
      <c r="C63">
        <v>2</v>
      </c>
      <c r="D63">
        <v>11</v>
      </c>
      <c r="E63">
        <v>8</v>
      </c>
      <c r="F63">
        <v>147.11</v>
      </c>
      <c r="G63">
        <v>2.7438</v>
      </c>
      <c r="H63">
        <v>254.11</v>
      </c>
      <c r="I63">
        <v>673</v>
      </c>
      <c r="J63">
        <v>2.767</v>
      </c>
      <c r="K63">
        <v>2</v>
      </c>
      <c r="M63" t="s">
        <v>5</v>
      </c>
      <c r="N63" t="s">
        <v>83</v>
      </c>
      <c r="O63">
        <f t="shared" si="0"/>
        <v>230.90409170600856</v>
      </c>
    </row>
    <row r="64" spans="1:15" ht="12.75">
      <c r="A64">
        <v>914</v>
      </c>
      <c r="B64">
        <v>1</v>
      </c>
      <c r="C64">
        <v>2</v>
      </c>
      <c r="D64">
        <v>14</v>
      </c>
      <c r="E64">
        <v>9</v>
      </c>
      <c r="F64">
        <v>143.81</v>
      </c>
      <c r="G64">
        <v>2.6425</v>
      </c>
      <c r="H64">
        <v>260.9</v>
      </c>
      <c r="I64">
        <v>713</v>
      </c>
      <c r="J64">
        <v>2.656</v>
      </c>
      <c r="K64">
        <v>2</v>
      </c>
      <c r="M64" t="s">
        <v>5</v>
      </c>
      <c r="N64" t="s">
        <v>84</v>
      </c>
      <c r="O64">
        <f t="shared" si="0"/>
        <v>227.50351537023474</v>
      </c>
    </row>
    <row r="65" spans="1:15" ht="12.75">
      <c r="A65">
        <v>914</v>
      </c>
      <c r="B65">
        <v>1</v>
      </c>
      <c r="C65">
        <v>2</v>
      </c>
      <c r="D65">
        <v>16</v>
      </c>
      <c r="E65">
        <v>10</v>
      </c>
      <c r="F65">
        <v>147.4</v>
      </c>
      <c r="G65">
        <v>2.7484</v>
      </c>
      <c r="H65">
        <v>259.43</v>
      </c>
      <c r="I65">
        <v>1421</v>
      </c>
      <c r="J65">
        <v>2.762</v>
      </c>
      <c r="K65">
        <v>2</v>
      </c>
      <c r="M65" t="s">
        <v>5</v>
      </c>
      <c r="N65" t="s">
        <v>85</v>
      </c>
      <c r="O65">
        <f t="shared" si="0"/>
        <v>230.8321246309425</v>
      </c>
    </row>
    <row r="66" spans="1:15" ht="12.75">
      <c r="A66">
        <v>914</v>
      </c>
      <c r="B66">
        <v>1</v>
      </c>
      <c r="C66">
        <v>2</v>
      </c>
      <c r="D66">
        <v>20</v>
      </c>
      <c r="E66">
        <v>11</v>
      </c>
      <c r="F66">
        <v>146.4</v>
      </c>
      <c r="G66">
        <v>2.5073</v>
      </c>
      <c r="H66">
        <v>241</v>
      </c>
      <c r="I66">
        <v>1485</v>
      </c>
      <c r="J66">
        <v>2.522</v>
      </c>
      <c r="K66">
        <v>2</v>
      </c>
      <c r="M66" t="s">
        <v>5</v>
      </c>
      <c r="N66" t="s">
        <v>86</v>
      </c>
      <c r="O66">
        <f t="shared" si="0"/>
        <v>211.9224536549309</v>
      </c>
    </row>
    <row r="67" spans="1:15" ht="12.75">
      <c r="A67">
        <v>914</v>
      </c>
      <c r="B67">
        <v>1</v>
      </c>
      <c r="C67">
        <v>2</v>
      </c>
      <c r="D67">
        <v>23</v>
      </c>
      <c r="E67">
        <v>12</v>
      </c>
      <c r="F67">
        <v>147</v>
      </c>
      <c r="G67">
        <v>2.5479</v>
      </c>
      <c r="H67">
        <v>263.98</v>
      </c>
      <c r="I67">
        <v>781</v>
      </c>
      <c r="J67">
        <v>2.5765</v>
      </c>
      <c r="K67">
        <v>2</v>
      </c>
      <c r="M67" t="s">
        <v>5</v>
      </c>
      <c r="N67" t="s">
        <v>87</v>
      </c>
      <c r="O67">
        <f t="shared" si="0"/>
        <v>214.48469241363387</v>
      </c>
    </row>
    <row r="68" spans="1:15" ht="12.75">
      <c r="A68">
        <v>914</v>
      </c>
      <c r="B68">
        <v>2</v>
      </c>
      <c r="C68">
        <v>2</v>
      </c>
      <c r="D68">
        <v>1</v>
      </c>
      <c r="E68">
        <v>13</v>
      </c>
      <c r="F68">
        <v>143.55</v>
      </c>
      <c r="G68">
        <v>0.4619</v>
      </c>
      <c r="H68">
        <v>253.45</v>
      </c>
      <c r="I68">
        <v>2037</v>
      </c>
      <c r="J68">
        <v>0.4855</v>
      </c>
      <c r="K68">
        <v>2</v>
      </c>
      <c r="M68" t="s">
        <v>5</v>
      </c>
      <c r="N68" t="s">
        <v>88</v>
      </c>
      <c r="O68">
        <f t="shared" si="0"/>
        <v>38.70193055138552</v>
      </c>
    </row>
    <row r="69" spans="1:15" ht="12.75">
      <c r="A69">
        <v>914</v>
      </c>
      <c r="B69">
        <v>2</v>
      </c>
      <c r="C69">
        <v>2</v>
      </c>
      <c r="D69">
        <v>3</v>
      </c>
      <c r="E69">
        <v>14</v>
      </c>
      <c r="F69">
        <v>147.8</v>
      </c>
      <c r="G69">
        <v>0.4548</v>
      </c>
      <c r="H69">
        <v>254.55</v>
      </c>
      <c r="I69">
        <v>32564</v>
      </c>
      <c r="J69">
        <v>0.475</v>
      </c>
      <c r="K69">
        <v>2</v>
      </c>
      <c r="M69" t="s">
        <v>5</v>
      </c>
      <c r="N69" t="s">
        <v>89</v>
      </c>
      <c r="O69">
        <f t="shared" si="0"/>
        <v>36.97534173316846</v>
      </c>
    </row>
    <row r="70" spans="1:15" ht="12.75">
      <c r="A70">
        <v>914</v>
      </c>
      <c r="B70">
        <v>1</v>
      </c>
      <c r="C70">
        <v>1</v>
      </c>
      <c r="D70">
        <v>12</v>
      </c>
      <c r="E70" t="s">
        <v>90</v>
      </c>
      <c r="G70">
        <v>2.4431</v>
      </c>
      <c r="H70">
        <v>254.22</v>
      </c>
      <c r="I70">
        <v>731</v>
      </c>
      <c r="J70">
        <v>2.464</v>
      </c>
      <c r="K70">
        <v>2</v>
      </c>
      <c r="L70" t="s">
        <v>91</v>
      </c>
      <c r="M70" t="s">
        <v>5</v>
      </c>
      <c r="N70" t="s">
        <v>92</v>
      </c>
      <c r="O70" t="e">
        <f t="shared" si="0"/>
        <v>#DIV/0!</v>
      </c>
    </row>
    <row r="71" spans="1:15" ht="12.75">
      <c r="A71">
        <v>914</v>
      </c>
      <c r="B71">
        <v>2</v>
      </c>
      <c r="C71">
        <v>2</v>
      </c>
      <c r="D71">
        <v>5</v>
      </c>
      <c r="E71">
        <v>15</v>
      </c>
      <c r="F71">
        <v>146.03</v>
      </c>
      <c r="G71">
        <v>1.6783</v>
      </c>
      <c r="H71">
        <v>256.53</v>
      </c>
      <c r="I71">
        <v>979</v>
      </c>
      <c r="J71">
        <v>1.703</v>
      </c>
      <c r="K71">
        <v>2</v>
      </c>
      <c r="M71" t="s">
        <v>5</v>
      </c>
      <c r="N71" t="s">
        <v>93</v>
      </c>
      <c r="O71">
        <f t="shared" si="0"/>
        <v>141.76984036045826</v>
      </c>
    </row>
    <row r="72" spans="1:15" ht="12.75">
      <c r="A72">
        <v>914</v>
      </c>
      <c r="B72">
        <v>2</v>
      </c>
      <c r="C72">
        <v>2</v>
      </c>
      <c r="D72">
        <v>7</v>
      </c>
      <c r="E72">
        <v>16</v>
      </c>
      <c r="F72">
        <v>144.31</v>
      </c>
      <c r="G72">
        <v>2.5254</v>
      </c>
      <c r="H72">
        <v>223.83</v>
      </c>
      <c r="I72">
        <v>449</v>
      </c>
      <c r="J72">
        <v>2.5895</v>
      </c>
      <c r="K72">
        <v>2</v>
      </c>
      <c r="M72" t="s">
        <v>5</v>
      </c>
      <c r="N72" t="s">
        <v>100</v>
      </c>
      <c r="O72">
        <f t="shared" si="0"/>
        <v>216.5971783887175</v>
      </c>
    </row>
    <row r="73" spans="1:15" ht="12.75">
      <c r="A73">
        <v>914</v>
      </c>
      <c r="B73">
        <v>2</v>
      </c>
      <c r="C73">
        <v>2</v>
      </c>
      <c r="D73">
        <v>9</v>
      </c>
      <c r="E73">
        <v>17</v>
      </c>
      <c r="F73">
        <v>147.07</v>
      </c>
      <c r="G73">
        <v>2.3203</v>
      </c>
      <c r="H73">
        <v>257.9</v>
      </c>
      <c r="I73">
        <v>829</v>
      </c>
      <c r="J73">
        <v>2.3425</v>
      </c>
      <c r="K73">
        <v>2</v>
      </c>
      <c r="M73" t="s">
        <v>5</v>
      </c>
      <c r="N73" t="s">
        <v>101</v>
      </c>
      <c r="O73">
        <f t="shared" si="0"/>
        <v>195.11063155229215</v>
      </c>
    </row>
    <row r="74" spans="1:15" ht="12.75">
      <c r="A74">
        <v>914</v>
      </c>
      <c r="B74">
        <v>2</v>
      </c>
      <c r="C74">
        <v>2</v>
      </c>
      <c r="D74">
        <v>11</v>
      </c>
      <c r="E74">
        <v>18</v>
      </c>
      <c r="F74">
        <v>144.7</v>
      </c>
      <c r="G74">
        <v>2.4913</v>
      </c>
      <c r="H74">
        <v>238.26</v>
      </c>
      <c r="I74">
        <v>514</v>
      </c>
      <c r="J74">
        <v>2.536</v>
      </c>
      <c r="K74">
        <v>2</v>
      </c>
      <c r="M74" t="s">
        <v>5</v>
      </c>
      <c r="N74" t="s">
        <v>102</v>
      </c>
      <c r="O74">
        <f t="shared" si="0"/>
        <v>213.07003863970627</v>
      </c>
    </row>
    <row r="75" spans="1:15" ht="12.75">
      <c r="A75">
        <v>914</v>
      </c>
      <c r="B75">
        <v>2</v>
      </c>
      <c r="C75">
        <v>2</v>
      </c>
      <c r="D75">
        <v>13</v>
      </c>
      <c r="E75">
        <v>19</v>
      </c>
      <c r="F75">
        <v>146.98</v>
      </c>
      <c r="G75">
        <v>2.5697</v>
      </c>
      <c r="H75">
        <v>248.28</v>
      </c>
      <c r="I75">
        <v>843</v>
      </c>
      <c r="J75">
        <v>2.5855</v>
      </c>
      <c r="K75">
        <v>2</v>
      </c>
      <c r="M75" t="s">
        <v>5</v>
      </c>
      <c r="N75" t="s">
        <v>103</v>
      </c>
      <c r="O75">
        <f t="shared" si="0"/>
        <v>216.3612021793997</v>
      </c>
    </row>
    <row r="76" spans="1:15" ht="12.75">
      <c r="A76">
        <v>914</v>
      </c>
      <c r="B76">
        <v>2</v>
      </c>
      <c r="C76">
        <v>2</v>
      </c>
      <c r="D76">
        <v>15</v>
      </c>
      <c r="E76">
        <v>20</v>
      </c>
      <c r="F76">
        <v>137.42</v>
      </c>
      <c r="G76">
        <v>2.4778</v>
      </c>
      <c r="H76">
        <v>257.65</v>
      </c>
      <c r="I76">
        <v>750</v>
      </c>
      <c r="J76">
        <v>2.491</v>
      </c>
      <c r="K76">
        <v>2</v>
      </c>
      <c r="M76" t="s">
        <v>5</v>
      </c>
      <c r="N76" t="s">
        <v>104</v>
      </c>
      <c r="O76">
        <f t="shared" si="0"/>
        <v>223.3005334429323</v>
      </c>
    </row>
    <row r="77" spans="1:15" ht="12.75">
      <c r="A77">
        <v>914</v>
      </c>
      <c r="B77">
        <v>2</v>
      </c>
      <c r="C77">
        <v>2</v>
      </c>
      <c r="D77">
        <v>17</v>
      </c>
      <c r="E77">
        <v>21</v>
      </c>
      <c r="F77">
        <v>152.62</v>
      </c>
      <c r="G77">
        <v>2.8139</v>
      </c>
      <c r="H77">
        <v>260.76</v>
      </c>
      <c r="I77">
        <v>463</v>
      </c>
      <c r="J77">
        <v>2.828</v>
      </c>
      <c r="K77">
        <v>2</v>
      </c>
      <c r="M77" t="s">
        <v>5</v>
      </c>
      <c r="N77" t="s">
        <v>105</v>
      </c>
      <c r="O77">
        <f t="shared" si="0"/>
        <v>228.17332639815714</v>
      </c>
    </row>
    <row r="78" spans="1:15" ht="12.75">
      <c r="A78">
        <v>914</v>
      </c>
      <c r="B78">
        <v>2</v>
      </c>
      <c r="C78">
        <v>2</v>
      </c>
      <c r="D78">
        <v>19</v>
      </c>
      <c r="E78">
        <v>22</v>
      </c>
      <c r="F78">
        <v>145.17</v>
      </c>
      <c r="G78">
        <v>2.6067</v>
      </c>
      <c r="H78">
        <v>255.8</v>
      </c>
      <c r="I78">
        <v>878</v>
      </c>
      <c r="J78">
        <v>2.6255</v>
      </c>
      <c r="K78">
        <v>2</v>
      </c>
      <c r="M78" t="s">
        <v>5</v>
      </c>
      <c r="N78" t="s">
        <v>106</v>
      </c>
      <c r="O78">
        <f t="shared" si="0"/>
        <v>222.27095228604017</v>
      </c>
    </row>
    <row r="79" spans="1:15" ht="12.75">
      <c r="A79">
        <v>914</v>
      </c>
      <c r="B79">
        <v>2</v>
      </c>
      <c r="C79">
        <v>2</v>
      </c>
      <c r="D79">
        <v>21</v>
      </c>
      <c r="E79">
        <v>23</v>
      </c>
      <c r="F79">
        <v>145.64</v>
      </c>
      <c r="G79">
        <v>2.5111</v>
      </c>
      <c r="H79">
        <v>247.99</v>
      </c>
      <c r="I79">
        <v>467</v>
      </c>
      <c r="J79">
        <v>2.535</v>
      </c>
      <c r="K79">
        <v>2</v>
      </c>
      <c r="M79" t="s">
        <v>5</v>
      </c>
      <c r="N79" t="s">
        <v>107</v>
      </c>
      <c r="O79">
        <f t="shared" si="0"/>
        <v>213.3687358931154</v>
      </c>
    </row>
    <row r="80" spans="1:15" ht="12.75">
      <c r="A80">
        <v>914</v>
      </c>
      <c r="B80">
        <v>2</v>
      </c>
      <c r="C80">
        <v>2</v>
      </c>
      <c r="D80">
        <v>21</v>
      </c>
      <c r="E80">
        <v>24</v>
      </c>
      <c r="F80">
        <v>145.15</v>
      </c>
      <c r="G80">
        <v>2.5379</v>
      </c>
      <c r="H80">
        <v>255.34</v>
      </c>
      <c r="I80">
        <v>434</v>
      </c>
      <c r="J80">
        <v>2.556</v>
      </c>
      <c r="K80">
        <v>2</v>
      </c>
      <c r="M80" t="s">
        <v>5</v>
      </c>
      <c r="N80" t="s">
        <v>108</v>
      </c>
      <c r="O80">
        <f t="shared" si="0"/>
        <v>216.3986814984044</v>
      </c>
    </row>
    <row r="81" spans="1:15" ht="12.75">
      <c r="A81">
        <v>914</v>
      </c>
      <c r="B81">
        <v>2</v>
      </c>
      <c r="C81">
        <v>2</v>
      </c>
      <c r="D81">
        <v>23</v>
      </c>
      <c r="E81">
        <v>25</v>
      </c>
      <c r="F81">
        <v>139.55</v>
      </c>
      <c r="G81">
        <v>2.5268</v>
      </c>
      <c r="H81">
        <v>261.64</v>
      </c>
      <c r="I81">
        <v>470</v>
      </c>
      <c r="J81">
        <v>2.5405</v>
      </c>
      <c r="K81">
        <v>2</v>
      </c>
      <c r="M81" t="s">
        <v>5</v>
      </c>
      <c r="N81" t="s">
        <v>109</v>
      </c>
      <c r="O81">
        <f t="shared" si="0"/>
        <v>224.21805655682752</v>
      </c>
    </row>
    <row r="82" spans="1:15" ht="12.75">
      <c r="A82">
        <v>914</v>
      </c>
      <c r="B82">
        <v>3</v>
      </c>
      <c r="C82">
        <v>2</v>
      </c>
      <c r="D82">
        <v>1</v>
      </c>
      <c r="E82">
        <v>26</v>
      </c>
      <c r="F82">
        <v>141.15</v>
      </c>
      <c r="G82">
        <v>0.1404</v>
      </c>
      <c r="H82">
        <v>226.69</v>
      </c>
      <c r="I82">
        <v>281</v>
      </c>
      <c r="J82">
        <v>0.16</v>
      </c>
      <c r="K82">
        <v>2</v>
      </c>
      <c r="M82" t="s">
        <v>5</v>
      </c>
      <c r="N82" t="s">
        <v>110</v>
      </c>
      <c r="O82">
        <f t="shared" si="0"/>
        <v>10.990610453776709</v>
      </c>
    </row>
    <row r="83" spans="1:15" ht="12.75">
      <c r="A83">
        <v>914</v>
      </c>
      <c r="B83">
        <v>3</v>
      </c>
      <c r="C83">
        <v>2</v>
      </c>
      <c r="D83">
        <v>4</v>
      </c>
      <c r="E83">
        <v>27</v>
      </c>
      <c r="F83">
        <v>138.21</v>
      </c>
      <c r="G83">
        <v>0.5263</v>
      </c>
      <c r="H83">
        <v>249.28</v>
      </c>
      <c r="I83">
        <v>655</v>
      </c>
      <c r="J83">
        <v>0.539</v>
      </c>
      <c r="K83">
        <v>2</v>
      </c>
      <c r="M83" t="s">
        <v>5</v>
      </c>
      <c r="N83" t="s">
        <v>111</v>
      </c>
      <c r="O83">
        <f t="shared" si="0"/>
        <v>46.02698367067601</v>
      </c>
    </row>
    <row r="84" spans="1:15" ht="12.75">
      <c r="A84">
        <v>914</v>
      </c>
      <c r="B84">
        <v>3</v>
      </c>
      <c r="C84">
        <v>2</v>
      </c>
      <c r="D84">
        <v>5</v>
      </c>
      <c r="E84">
        <v>28</v>
      </c>
      <c r="F84">
        <v>149.24</v>
      </c>
      <c r="G84">
        <v>2.0321</v>
      </c>
      <c r="H84">
        <v>259.54</v>
      </c>
      <c r="I84">
        <v>1186</v>
      </c>
      <c r="J84">
        <v>2.0555</v>
      </c>
      <c r="K84">
        <v>2</v>
      </c>
      <c r="M84" t="s">
        <v>5</v>
      </c>
      <c r="N84" t="s">
        <v>112</v>
      </c>
      <c r="O84">
        <f t="shared" si="0"/>
        <v>168.1931201959966</v>
      </c>
    </row>
    <row r="85" spans="1:15" ht="12.75">
      <c r="A85">
        <v>914</v>
      </c>
      <c r="B85">
        <v>3</v>
      </c>
      <c r="C85">
        <v>2</v>
      </c>
      <c r="D85">
        <v>7</v>
      </c>
      <c r="E85">
        <v>29</v>
      </c>
      <c r="F85">
        <v>142.36</v>
      </c>
      <c r="G85">
        <v>2.4987</v>
      </c>
      <c r="H85">
        <v>256</v>
      </c>
      <c r="I85">
        <v>1498</v>
      </c>
      <c r="J85">
        <v>2.5155</v>
      </c>
      <c r="K85">
        <v>2</v>
      </c>
      <c r="M85" t="s">
        <v>5</v>
      </c>
      <c r="N85" t="s">
        <v>113</v>
      </c>
      <c r="O85">
        <f t="shared" si="0"/>
        <v>217.26997218888394</v>
      </c>
    </row>
    <row r="86" spans="1:15" ht="12.75">
      <c r="A86">
        <v>914</v>
      </c>
      <c r="B86">
        <v>3</v>
      </c>
      <c r="C86">
        <v>2</v>
      </c>
      <c r="D86">
        <v>9</v>
      </c>
      <c r="E86">
        <v>30</v>
      </c>
      <c r="F86">
        <v>142.04</v>
      </c>
      <c r="G86">
        <v>2.3465</v>
      </c>
      <c r="H86">
        <v>247.61</v>
      </c>
      <c r="I86">
        <v>537</v>
      </c>
      <c r="J86">
        <v>2.382</v>
      </c>
      <c r="K86">
        <v>2</v>
      </c>
      <c r="M86" t="s">
        <v>5</v>
      </c>
      <c r="N86" t="s">
        <v>114</v>
      </c>
      <c r="O86">
        <f t="shared" si="0"/>
        <v>204.41705669995113</v>
      </c>
    </row>
    <row r="87" spans="1:15" ht="12.75">
      <c r="A87">
        <v>914</v>
      </c>
      <c r="B87">
        <v>3</v>
      </c>
      <c r="C87">
        <v>2</v>
      </c>
      <c r="D87">
        <v>11</v>
      </c>
      <c r="E87">
        <v>31</v>
      </c>
      <c r="F87">
        <v>142.79</v>
      </c>
      <c r="G87">
        <v>2.3809</v>
      </c>
      <c r="H87">
        <v>257.32</v>
      </c>
      <c r="I87">
        <v>933</v>
      </c>
      <c r="J87">
        <v>2.395</v>
      </c>
      <c r="K87">
        <v>2</v>
      </c>
      <c r="M87" t="s">
        <v>5</v>
      </c>
      <c r="N87" t="s">
        <v>115</v>
      </c>
      <c r="O87">
        <f t="shared" si="0"/>
        <v>206.32919165834483</v>
      </c>
    </row>
    <row r="88" spans="1:15" ht="12.75">
      <c r="A88">
        <v>914</v>
      </c>
      <c r="B88">
        <v>3</v>
      </c>
      <c r="C88">
        <v>2</v>
      </c>
      <c r="D88">
        <v>13</v>
      </c>
      <c r="E88">
        <v>32</v>
      </c>
      <c r="F88">
        <v>143.75</v>
      </c>
      <c r="G88">
        <v>2.4848</v>
      </c>
      <c r="H88">
        <v>260.92</v>
      </c>
      <c r="I88">
        <v>467</v>
      </c>
      <c r="J88">
        <v>2.5015</v>
      </c>
      <c r="K88">
        <v>2</v>
      </c>
      <c r="M88" t="s">
        <v>5</v>
      </c>
      <c r="N88" t="s">
        <v>116</v>
      </c>
      <c r="O88">
        <f t="shared" si="0"/>
        <v>213.93485830735167</v>
      </c>
    </row>
    <row r="89" spans="1:15" ht="12.75">
      <c r="A89">
        <v>914</v>
      </c>
      <c r="B89">
        <v>3</v>
      </c>
      <c r="C89">
        <v>2</v>
      </c>
      <c r="D89">
        <v>15</v>
      </c>
      <c r="E89">
        <v>33</v>
      </c>
      <c r="F89">
        <v>153.88</v>
      </c>
      <c r="G89">
        <v>2.5648</v>
      </c>
      <c r="H89">
        <v>258.52</v>
      </c>
      <c r="I89">
        <v>444</v>
      </c>
      <c r="J89">
        <v>2.582</v>
      </c>
      <c r="K89">
        <v>2</v>
      </c>
      <c r="M89" t="s">
        <v>5</v>
      </c>
      <c r="N89" t="s">
        <v>117</v>
      </c>
      <c r="O89">
        <f t="shared" si="0"/>
        <v>206.13505641744018</v>
      </c>
    </row>
    <row r="90" spans="1:15" ht="12.75">
      <c r="A90">
        <v>914</v>
      </c>
      <c r="B90">
        <v>3</v>
      </c>
      <c r="C90">
        <v>2</v>
      </c>
      <c r="D90">
        <v>17</v>
      </c>
      <c r="E90">
        <v>34</v>
      </c>
      <c r="F90">
        <v>144.9</v>
      </c>
      <c r="G90">
        <v>2.6916</v>
      </c>
      <c r="H90">
        <v>253.78</v>
      </c>
      <c r="I90">
        <v>615</v>
      </c>
      <c r="J90">
        <v>2.7045</v>
      </c>
      <c r="K90">
        <v>2</v>
      </c>
      <c r="M90" t="s">
        <v>5</v>
      </c>
      <c r="N90" t="s">
        <v>118</v>
      </c>
      <c r="O90">
        <f t="shared" si="0"/>
        <v>229.9884567563114</v>
      </c>
    </row>
    <row r="91" spans="1:15" ht="12.75">
      <c r="A91">
        <v>914</v>
      </c>
      <c r="B91">
        <v>3</v>
      </c>
      <c r="C91">
        <v>2</v>
      </c>
      <c r="D91">
        <v>19</v>
      </c>
      <c r="E91">
        <v>35</v>
      </c>
      <c r="F91">
        <v>146.68</v>
      </c>
      <c r="G91">
        <v>2.6852</v>
      </c>
      <c r="H91">
        <v>223.34</v>
      </c>
      <c r="I91">
        <v>1449</v>
      </c>
      <c r="J91">
        <v>2.747</v>
      </c>
      <c r="K91">
        <v>2</v>
      </c>
      <c r="M91" t="s">
        <v>5</v>
      </c>
      <c r="N91" t="s">
        <v>119</v>
      </c>
      <c r="O91">
        <f t="shared" si="0"/>
        <v>226.61543594860257</v>
      </c>
    </row>
    <row r="92" spans="1:15" ht="12.75">
      <c r="A92">
        <v>914</v>
      </c>
      <c r="B92">
        <v>3</v>
      </c>
      <c r="C92">
        <v>2</v>
      </c>
      <c r="D92">
        <v>21</v>
      </c>
      <c r="E92">
        <v>36</v>
      </c>
      <c r="F92">
        <v>147.78</v>
      </c>
      <c r="G92">
        <v>2.4852</v>
      </c>
      <c r="H92">
        <v>258.89</v>
      </c>
      <c r="I92">
        <v>550</v>
      </c>
      <c r="J92">
        <v>2.4995</v>
      </c>
      <c r="K92">
        <v>2</v>
      </c>
      <c r="M92" t="s">
        <v>5</v>
      </c>
      <c r="N92" t="s">
        <v>120</v>
      </c>
      <c r="O92">
        <f t="shared" si="0"/>
        <v>208.0541679578473</v>
      </c>
    </row>
    <row r="93" spans="1:15" ht="12.75">
      <c r="A93">
        <v>914</v>
      </c>
      <c r="B93">
        <v>3</v>
      </c>
      <c r="C93">
        <v>2</v>
      </c>
      <c r="D93">
        <v>21</v>
      </c>
      <c r="E93">
        <v>37</v>
      </c>
      <c r="F93">
        <v>145.3</v>
      </c>
      <c r="G93">
        <v>2.5206</v>
      </c>
      <c r="H93">
        <v>226.16</v>
      </c>
      <c r="I93">
        <v>477</v>
      </c>
      <c r="J93">
        <v>2.563</v>
      </c>
      <c r="K93">
        <v>2</v>
      </c>
      <c r="M93" t="s">
        <v>5</v>
      </c>
      <c r="N93" t="s">
        <v>121</v>
      </c>
      <c r="O93">
        <f t="shared" si="0"/>
        <v>214.68929567178432</v>
      </c>
    </row>
    <row r="94" spans="1:15" ht="12.75">
      <c r="A94">
        <v>914</v>
      </c>
      <c r="B94">
        <v>3</v>
      </c>
      <c r="C94">
        <v>2</v>
      </c>
      <c r="D94">
        <v>23</v>
      </c>
      <c r="E94">
        <v>38</v>
      </c>
      <c r="F94">
        <v>145.2</v>
      </c>
      <c r="G94">
        <v>2.5168</v>
      </c>
      <c r="H94">
        <v>232.37</v>
      </c>
      <c r="I94">
        <v>666</v>
      </c>
      <c r="J94">
        <v>2.5365</v>
      </c>
      <c r="K94">
        <v>2</v>
      </c>
      <c r="M94" t="s">
        <v>5</v>
      </c>
      <c r="N94" t="s">
        <v>122</v>
      </c>
      <c r="O94">
        <f t="shared" si="0"/>
        <v>214.51328383499788</v>
      </c>
    </row>
    <row r="95" spans="1:15" ht="12.75">
      <c r="A95">
        <v>914</v>
      </c>
      <c r="B95">
        <v>1</v>
      </c>
      <c r="C95">
        <v>1</v>
      </c>
      <c r="D95">
        <v>12</v>
      </c>
      <c r="E95" t="s">
        <v>123</v>
      </c>
      <c r="G95">
        <v>2.4525</v>
      </c>
      <c r="H95">
        <v>255.45</v>
      </c>
      <c r="I95">
        <v>1768</v>
      </c>
      <c r="J95">
        <v>2.4725</v>
      </c>
      <c r="K95">
        <v>2</v>
      </c>
      <c r="L95" t="s">
        <v>124</v>
      </c>
      <c r="M95" t="s">
        <v>5</v>
      </c>
      <c r="N95" t="s">
        <v>125</v>
      </c>
      <c r="O95" t="e">
        <f t="shared" si="0"/>
        <v>#DIV/0!</v>
      </c>
    </row>
    <row r="96" spans="1:15" ht="12.75">
      <c r="A96">
        <v>914</v>
      </c>
      <c r="B96">
        <v>1</v>
      </c>
      <c r="C96">
        <v>1</v>
      </c>
      <c r="D96">
        <v>12</v>
      </c>
      <c r="E96" t="s">
        <v>126</v>
      </c>
      <c r="G96">
        <v>2.586</v>
      </c>
      <c r="H96">
        <v>258.56</v>
      </c>
      <c r="I96">
        <v>1280</v>
      </c>
      <c r="J96">
        <v>2.5995</v>
      </c>
      <c r="K96">
        <v>2</v>
      </c>
      <c r="L96" t="s">
        <v>127</v>
      </c>
      <c r="M96" t="s">
        <v>5</v>
      </c>
      <c r="N96" t="s">
        <v>128</v>
      </c>
      <c r="O96" t="e">
        <f t="shared" si="0"/>
        <v>#DIV/0!</v>
      </c>
    </row>
    <row r="97" spans="1:15" ht="12.75">
      <c r="A97">
        <v>914</v>
      </c>
      <c r="B97">
        <v>4</v>
      </c>
      <c r="C97">
        <v>2</v>
      </c>
      <c r="D97">
        <v>1</v>
      </c>
      <c r="E97">
        <v>39</v>
      </c>
      <c r="F97">
        <v>145.84</v>
      </c>
      <c r="G97">
        <v>0.1134</v>
      </c>
      <c r="H97">
        <v>244.27</v>
      </c>
      <c r="I97">
        <v>8122</v>
      </c>
      <c r="J97">
        <v>0.141</v>
      </c>
      <c r="K97">
        <v>2</v>
      </c>
      <c r="M97" t="s">
        <v>5</v>
      </c>
      <c r="N97" t="s">
        <v>129</v>
      </c>
      <c r="O97">
        <f t="shared" si="0"/>
        <v>8.326298436328496</v>
      </c>
    </row>
    <row r="98" spans="1:15" ht="12.75">
      <c r="A98">
        <v>914</v>
      </c>
      <c r="B98">
        <v>4</v>
      </c>
      <c r="C98">
        <v>2</v>
      </c>
      <c r="D98">
        <v>2</v>
      </c>
      <c r="E98">
        <v>40</v>
      </c>
      <c r="F98">
        <v>145.04</v>
      </c>
      <c r="G98">
        <v>0.5797</v>
      </c>
      <c r="H98">
        <v>257.54</v>
      </c>
      <c r="I98">
        <v>419</v>
      </c>
      <c r="J98">
        <v>0.594</v>
      </c>
      <c r="K98">
        <v>2</v>
      </c>
      <c r="M98" t="s">
        <v>5</v>
      </c>
      <c r="N98" t="s">
        <v>130</v>
      </c>
      <c r="O98">
        <f t="shared" si="0"/>
        <v>48.414176452800085</v>
      </c>
    </row>
    <row r="99" spans="1:15" ht="12.75">
      <c r="A99">
        <v>914</v>
      </c>
      <c r="B99">
        <v>4</v>
      </c>
      <c r="C99">
        <v>2</v>
      </c>
      <c r="D99">
        <v>3</v>
      </c>
      <c r="E99">
        <v>41</v>
      </c>
      <c r="F99">
        <v>137.45</v>
      </c>
      <c r="G99">
        <v>1.9373</v>
      </c>
      <c r="H99">
        <v>257.32</v>
      </c>
      <c r="I99">
        <v>847</v>
      </c>
      <c r="J99">
        <v>1.953</v>
      </c>
      <c r="K99">
        <v>2</v>
      </c>
      <c r="M99" t="s">
        <v>5</v>
      </c>
      <c r="N99" t="s">
        <v>131</v>
      </c>
      <c r="O99">
        <f t="shared" si="0"/>
        <v>174.23749493628037</v>
      </c>
    </row>
    <row r="100" spans="1:15" ht="12.75">
      <c r="A100">
        <v>914</v>
      </c>
      <c r="B100">
        <v>4</v>
      </c>
      <c r="C100">
        <v>2</v>
      </c>
      <c r="D100">
        <v>4</v>
      </c>
      <c r="E100">
        <v>42</v>
      </c>
      <c r="F100">
        <v>144.13</v>
      </c>
      <c r="G100">
        <v>2.603</v>
      </c>
      <c r="H100">
        <v>260.94</v>
      </c>
      <c r="I100">
        <v>865</v>
      </c>
      <c r="J100">
        <v>2.617</v>
      </c>
      <c r="K100">
        <v>2</v>
      </c>
      <c r="M100" t="s">
        <v>5</v>
      </c>
      <c r="N100" t="s">
        <v>132</v>
      </c>
      <c r="O100">
        <f t="shared" si="0"/>
        <v>223.5776881968456</v>
      </c>
    </row>
    <row r="101" spans="1:15" ht="12.75">
      <c r="A101">
        <v>914</v>
      </c>
      <c r="B101">
        <v>4</v>
      </c>
      <c r="C101">
        <v>2</v>
      </c>
      <c r="D101">
        <v>5</v>
      </c>
      <c r="E101">
        <v>43</v>
      </c>
      <c r="F101">
        <v>147.26</v>
      </c>
      <c r="G101">
        <v>2.6311</v>
      </c>
      <c r="H101">
        <v>242.32</v>
      </c>
      <c r="I101">
        <v>454</v>
      </c>
      <c r="J101">
        <v>2.6585</v>
      </c>
      <c r="K101">
        <v>2</v>
      </c>
      <c r="M101" t="s">
        <v>5</v>
      </c>
      <c r="N101" t="s">
        <v>133</v>
      </c>
      <c r="O101">
        <f t="shared" si="0"/>
        <v>221.1359780094592</v>
      </c>
    </row>
    <row r="102" spans="1:15" ht="12.75">
      <c r="A102">
        <v>914</v>
      </c>
      <c r="B102">
        <v>4</v>
      </c>
      <c r="C102">
        <v>2</v>
      </c>
      <c r="D102">
        <v>6</v>
      </c>
      <c r="E102">
        <v>44</v>
      </c>
      <c r="F102">
        <v>147.34</v>
      </c>
      <c r="G102">
        <v>2.6048</v>
      </c>
      <c r="H102">
        <v>260.65</v>
      </c>
      <c r="I102">
        <v>473</v>
      </c>
      <c r="J102">
        <v>2.6195</v>
      </c>
      <c r="K102">
        <v>2</v>
      </c>
      <c r="M102" t="s">
        <v>5</v>
      </c>
      <c r="N102" t="s">
        <v>134</v>
      </c>
      <c r="O102">
        <f t="shared" si="0"/>
        <v>218.7916055732504</v>
      </c>
    </row>
    <row r="103" spans="1:15" ht="12.75">
      <c r="A103">
        <v>914</v>
      </c>
      <c r="B103">
        <v>4</v>
      </c>
      <c r="C103">
        <v>2</v>
      </c>
      <c r="D103">
        <v>8</v>
      </c>
      <c r="E103">
        <v>45</v>
      </c>
      <c r="F103">
        <v>147.09</v>
      </c>
      <c r="G103">
        <v>2.6351</v>
      </c>
      <c r="H103">
        <v>229.28</v>
      </c>
      <c r="I103">
        <v>354</v>
      </c>
      <c r="J103">
        <v>2.665</v>
      </c>
      <c r="K103">
        <v>2</v>
      </c>
      <c r="M103" t="s">
        <v>5</v>
      </c>
      <c r="N103" t="s">
        <v>135</v>
      </c>
      <c r="O103">
        <f t="shared" si="0"/>
        <v>221.7337197420026</v>
      </c>
    </row>
    <row r="104" spans="1:15" ht="12.75">
      <c r="A104">
        <v>914</v>
      </c>
      <c r="B104">
        <v>4</v>
      </c>
      <c r="C104">
        <v>2</v>
      </c>
      <c r="D104">
        <v>11</v>
      </c>
      <c r="E104">
        <v>46</v>
      </c>
      <c r="F104">
        <v>146.99</v>
      </c>
      <c r="G104">
        <v>2.7911</v>
      </c>
      <c r="H104">
        <v>252.87</v>
      </c>
      <c r="I104">
        <v>1340</v>
      </c>
      <c r="J104">
        <v>2.804</v>
      </c>
      <c r="K104">
        <v>2</v>
      </c>
      <c r="M104" t="s">
        <v>5</v>
      </c>
      <c r="N104" t="s">
        <v>136</v>
      </c>
      <c r="O104">
        <f t="shared" si="0"/>
        <v>235.10223856116698</v>
      </c>
    </row>
    <row r="105" spans="1:15" ht="12.75">
      <c r="A105">
        <v>914</v>
      </c>
      <c r="B105">
        <v>4</v>
      </c>
      <c r="C105">
        <v>2</v>
      </c>
      <c r="D105">
        <v>14</v>
      </c>
      <c r="E105">
        <v>47</v>
      </c>
      <c r="F105">
        <v>146.8</v>
      </c>
      <c r="G105">
        <v>2.9577</v>
      </c>
      <c r="H105">
        <v>247.84</v>
      </c>
      <c r="I105">
        <v>38448</v>
      </c>
      <c r="J105">
        <v>2.9735</v>
      </c>
      <c r="K105">
        <v>2</v>
      </c>
      <c r="M105" t="s">
        <v>5</v>
      </c>
      <c r="N105" t="s">
        <v>137</v>
      </c>
      <c r="O105">
        <f t="shared" si="0"/>
        <v>249.54282502447953</v>
      </c>
    </row>
    <row r="106" spans="1:15" ht="12.75">
      <c r="A106">
        <v>914</v>
      </c>
      <c r="B106">
        <v>1</v>
      </c>
      <c r="C106">
        <v>1</v>
      </c>
      <c r="D106">
        <v>12</v>
      </c>
      <c r="E106" t="s">
        <v>138</v>
      </c>
      <c r="G106">
        <v>2.4322</v>
      </c>
      <c r="H106">
        <v>256.83</v>
      </c>
      <c r="I106">
        <v>511</v>
      </c>
      <c r="J106">
        <v>2.446</v>
      </c>
      <c r="K106">
        <v>2</v>
      </c>
      <c r="L106" t="s">
        <v>139</v>
      </c>
      <c r="M106" t="s">
        <v>5</v>
      </c>
      <c r="N106" t="s">
        <v>140</v>
      </c>
      <c r="O106" t="e">
        <f t="shared" si="0"/>
        <v>#DIV/0!</v>
      </c>
    </row>
    <row r="107" spans="1:15" ht="12.75">
      <c r="A107">
        <v>914</v>
      </c>
      <c r="B107">
        <v>1</v>
      </c>
      <c r="C107">
        <v>1</v>
      </c>
      <c r="D107">
        <v>12</v>
      </c>
      <c r="E107" t="s">
        <v>141</v>
      </c>
      <c r="G107">
        <v>2.5348</v>
      </c>
      <c r="H107">
        <v>242.56</v>
      </c>
      <c r="I107">
        <v>534</v>
      </c>
      <c r="J107">
        <v>2.5605</v>
      </c>
      <c r="K107">
        <v>2</v>
      </c>
      <c r="L107" t="s">
        <v>142</v>
      </c>
      <c r="M107" t="s">
        <v>5</v>
      </c>
      <c r="N107" t="s">
        <v>143</v>
      </c>
      <c r="O107" t="e">
        <f t="shared" si="0"/>
        <v>#DIV/0!</v>
      </c>
    </row>
    <row r="108" spans="1:15" ht="12.75">
      <c r="A108">
        <v>914</v>
      </c>
      <c r="B108">
        <v>1</v>
      </c>
      <c r="C108">
        <v>1</v>
      </c>
      <c r="D108">
        <v>12</v>
      </c>
      <c r="E108" t="s">
        <v>144</v>
      </c>
      <c r="G108">
        <v>2.4651</v>
      </c>
      <c r="H108">
        <v>258.77</v>
      </c>
      <c r="I108">
        <v>711</v>
      </c>
      <c r="J108">
        <v>2.481</v>
      </c>
      <c r="K108">
        <v>2</v>
      </c>
      <c r="L108" t="s">
        <v>145</v>
      </c>
      <c r="M108" t="s">
        <v>5</v>
      </c>
      <c r="N108" t="s">
        <v>146</v>
      </c>
      <c r="O108" t="e">
        <f t="shared" si="0"/>
        <v>#DIV/0!</v>
      </c>
    </row>
    <row r="109" spans="1:15" ht="12.75">
      <c r="A109">
        <v>914</v>
      </c>
      <c r="B109">
        <v>4</v>
      </c>
      <c r="C109">
        <v>2</v>
      </c>
      <c r="D109">
        <v>16</v>
      </c>
      <c r="E109">
        <v>48</v>
      </c>
      <c r="F109">
        <v>144.48</v>
      </c>
      <c r="G109">
        <v>2.8716</v>
      </c>
      <c r="H109">
        <v>245.87</v>
      </c>
      <c r="I109">
        <v>465</v>
      </c>
      <c r="J109">
        <v>2.8965</v>
      </c>
      <c r="K109">
        <v>2</v>
      </c>
      <c r="M109" t="s">
        <v>5</v>
      </c>
      <c r="N109" t="s">
        <v>147</v>
      </c>
      <c r="O109">
        <f t="shared" si="0"/>
        <v>246.18382163468422</v>
      </c>
    </row>
    <row r="110" spans="1:15" ht="12.75">
      <c r="A110">
        <v>914</v>
      </c>
      <c r="B110">
        <v>4</v>
      </c>
      <c r="C110">
        <v>2</v>
      </c>
      <c r="D110">
        <v>20</v>
      </c>
      <c r="E110">
        <v>49</v>
      </c>
      <c r="F110">
        <v>147.03</v>
      </c>
      <c r="G110">
        <v>2.8593</v>
      </c>
      <c r="H110">
        <v>264.45</v>
      </c>
      <c r="I110">
        <v>3852</v>
      </c>
      <c r="J110">
        <v>2.8725</v>
      </c>
      <c r="K110">
        <v>2</v>
      </c>
      <c r="M110" t="s">
        <v>5</v>
      </c>
      <c r="N110" t="s">
        <v>148</v>
      </c>
      <c r="O110">
        <f t="shared" si="0"/>
        <v>240.81338087679632</v>
      </c>
    </row>
    <row r="111" spans="1:15" ht="12.75">
      <c r="A111">
        <v>914</v>
      </c>
      <c r="B111">
        <v>4</v>
      </c>
      <c r="C111">
        <v>2</v>
      </c>
      <c r="D111">
        <v>20</v>
      </c>
      <c r="E111">
        <v>50</v>
      </c>
      <c r="F111">
        <v>142.48</v>
      </c>
      <c r="G111">
        <v>2.7748</v>
      </c>
      <c r="H111">
        <v>255.62</v>
      </c>
      <c r="I111">
        <v>7510</v>
      </c>
      <c r="J111">
        <v>2.7975</v>
      </c>
      <c r="K111">
        <v>2</v>
      </c>
      <c r="M111" t="s">
        <v>5</v>
      </c>
      <c r="N111" t="s">
        <v>149</v>
      </c>
      <c r="O111">
        <f t="shared" si="0"/>
        <v>241.22516605966743</v>
      </c>
    </row>
    <row r="112" spans="1:15" ht="12.75">
      <c r="A112">
        <v>914</v>
      </c>
      <c r="B112">
        <v>4</v>
      </c>
      <c r="C112">
        <v>2</v>
      </c>
      <c r="D112">
        <v>23</v>
      </c>
      <c r="E112">
        <v>51</v>
      </c>
      <c r="F112">
        <v>141.74</v>
      </c>
      <c r="G112">
        <v>2.5373</v>
      </c>
      <c r="H112">
        <v>258.03</v>
      </c>
      <c r="I112">
        <v>41289</v>
      </c>
      <c r="J112">
        <v>2.5525</v>
      </c>
      <c r="K112">
        <v>2</v>
      </c>
      <c r="M112" t="s">
        <v>5</v>
      </c>
      <c r="N112" t="s">
        <v>150</v>
      </c>
      <c r="O112">
        <f t="shared" si="0"/>
        <v>221.62687025664175</v>
      </c>
    </row>
    <row r="113" spans="1:15" ht="12.75">
      <c r="A113">
        <v>914</v>
      </c>
      <c r="B113">
        <v>5</v>
      </c>
      <c r="C113">
        <v>2</v>
      </c>
      <c r="D113">
        <v>1</v>
      </c>
      <c r="E113">
        <v>52</v>
      </c>
      <c r="F113">
        <v>142.13</v>
      </c>
      <c r="G113">
        <v>0.1699</v>
      </c>
      <c r="H113">
        <v>258.72</v>
      </c>
      <c r="I113">
        <v>569</v>
      </c>
      <c r="J113">
        <v>0.1995</v>
      </c>
      <c r="K113">
        <v>2</v>
      </c>
      <c r="M113" t="s">
        <v>5</v>
      </c>
      <c r="N113" t="s">
        <v>151</v>
      </c>
      <c r="O113">
        <f t="shared" si="0"/>
        <v>13.499443382324388</v>
      </c>
    </row>
    <row r="114" spans="1:15" ht="12.75">
      <c r="A114">
        <v>914</v>
      </c>
      <c r="B114">
        <v>5</v>
      </c>
      <c r="C114">
        <v>2</v>
      </c>
      <c r="D114">
        <v>3</v>
      </c>
      <c r="E114">
        <v>53</v>
      </c>
      <c r="F114">
        <v>146.55</v>
      </c>
      <c r="G114">
        <v>0.6067</v>
      </c>
      <c r="H114">
        <v>260.2</v>
      </c>
      <c r="I114">
        <v>738</v>
      </c>
      <c r="J114">
        <v>0.6285</v>
      </c>
      <c r="K114">
        <v>2</v>
      </c>
      <c r="M114" t="s">
        <v>5</v>
      </c>
      <c r="N114" t="s">
        <v>152</v>
      </c>
      <c r="O114">
        <f t="shared" si="0"/>
        <v>50.20259560859682</v>
      </c>
    </row>
    <row r="115" spans="1:15" ht="12.75">
      <c r="A115">
        <v>914</v>
      </c>
      <c r="B115">
        <v>5</v>
      </c>
      <c r="C115">
        <v>2</v>
      </c>
      <c r="D115">
        <v>5</v>
      </c>
      <c r="E115">
        <v>54</v>
      </c>
      <c r="F115">
        <v>145.02</v>
      </c>
      <c r="G115">
        <v>1.914</v>
      </c>
      <c r="H115">
        <v>227.13</v>
      </c>
      <c r="I115">
        <v>654</v>
      </c>
      <c r="J115">
        <v>1.962</v>
      </c>
      <c r="K115">
        <v>2</v>
      </c>
      <c r="M115" t="s">
        <v>5</v>
      </c>
      <c r="N115" t="s">
        <v>153</v>
      </c>
      <c r="O115">
        <f t="shared" si="0"/>
        <v>163.0135114798749</v>
      </c>
    </row>
    <row r="116" spans="1:15" ht="12.75">
      <c r="A116">
        <v>914</v>
      </c>
      <c r="B116">
        <v>5</v>
      </c>
      <c r="C116">
        <v>2</v>
      </c>
      <c r="D116">
        <v>7</v>
      </c>
      <c r="E116">
        <v>55</v>
      </c>
      <c r="F116">
        <v>144.27</v>
      </c>
      <c r="G116">
        <v>2.6094</v>
      </c>
      <c r="H116">
        <v>258.16</v>
      </c>
      <c r="I116">
        <v>1477</v>
      </c>
      <c r="J116">
        <v>2.626</v>
      </c>
      <c r="K116">
        <v>2</v>
      </c>
      <c r="M116" t="s">
        <v>5</v>
      </c>
      <c r="N116" t="s">
        <v>154</v>
      </c>
      <c r="O116">
        <f t="shared" si="0"/>
        <v>223.91021052600098</v>
      </c>
    </row>
    <row r="117" spans="1:15" ht="12.75">
      <c r="A117">
        <v>914</v>
      </c>
      <c r="B117">
        <v>5</v>
      </c>
      <c r="C117">
        <v>2</v>
      </c>
      <c r="D117">
        <v>9</v>
      </c>
      <c r="E117">
        <v>56</v>
      </c>
      <c r="F117">
        <v>144.51</v>
      </c>
      <c r="G117">
        <v>2.5637</v>
      </c>
      <c r="H117">
        <v>247.53</v>
      </c>
      <c r="I117">
        <v>422</v>
      </c>
      <c r="J117">
        <v>2.5875</v>
      </c>
      <c r="K117">
        <v>2</v>
      </c>
      <c r="M117" t="s">
        <v>5</v>
      </c>
      <c r="N117" t="s">
        <v>155</v>
      </c>
      <c r="O117">
        <f t="shared" si="0"/>
        <v>219.59424653538113</v>
      </c>
    </row>
    <row r="118" spans="1:15" ht="12.75">
      <c r="A118">
        <v>914</v>
      </c>
      <c r="B118">
        <v>5</v>
      </c>
      <c r="C118">
        <v>2</v>
      </c>
      <c r="D118">
        <v>11</v>
      </c>
      <c r="E118">
        <v>57</v>
      </c>
      <c r="F118">
        <v>145.38</v>
      </c>
      <c r="G118">
        <v>2.5826</v>
      </c>
      <c r="H118">
        <v>260.88</v>
      </c>
      <c r="I118">
        <v>480</v>
      </c>
      <c r="J118">
        <v>2.598</v>
      </c>
      <c r="K118">
        <v>2</v>
      </c>
      <c r="M118" t="s">
        <v>5</v>
      </c>
      <c r="N118" t="s">
        <v>156</v>
      </c>
      <c r="O118">
        <f t="shared" si="0"/>
        <v>219.88082663453145</v>
      </c>
    </row>
    <row r="119" spans="1:15" ht="12.75">
      <c r="A119">
        <v>914</v>
      </c>
      <c r="B119">
        <v>5</v>
      </c>
      <c r="C119">
        <v>2</v>
      </c>
      <c r="D119">
        <v>13</v>
      </c>
      <c r="E119">
        <v>58</v>
      </c>
      <c r="F119">
        <v>151.92</v>
      </c>
      <c r="G119">
        <v>2.6712</v>
      </c>
      <c r="H119">
        <v>260.65</v>
      </c>
      <c r="I119">
        <v>887</v>
      </c>
      <c r="J119">
        <v>2.6845</v>
      </c>
      <c r="K119">
        <v>2</v>
      </c>
      <c r="M119" t="s">
        <v>5</v>
      </c>
      <c r="N119" t="s">
        <v>157</v>
      </c>
      <c r="O119">
        <f aca="true" t="shared" si="1" ref="O119:O127">(((G119*1000-$B$40*1000)*$F$42*0.25)/((F119/1000)-0.002))-(0.804*0.14)/(F119/1000)</f>
        <v>217.54741334667915</v>
      </c>
    </row>
    <row r="120" spans="1:15" ht="12.75">
      <c r="A120">
        <v>914</v>
      </c>
      <c r="B120">
        <v>5</v>
      </c>
      <c r="C120">
        <v>2</v>
      </c>
      <c r="D120">
        <v>15</v>
      </c>
      <c r="E120">
        <v>59</v>
      </c>
      <c r="F120">
        <v>143.05</v>
      </c>
      <c r="G120">
        <v>2.8559</v>
      </c>
      <c r="H120">
        <v>238.78</v>
      </c>
      <c r="I120">
        <v>430</v>
      </c>
      <c r="J120">
        <v>2.883</v>
      </c>
      <c r="K120">
        <v>2</v>
      </c>
      <c r="M120" t="s">
        <v>5</v>
      </c>
      <c r="N120" t="s">
        <v>158</v>
      </c>
      <c r="O120">
        <f t="shared" si="1"/>
        <v>247.31262306130793</v>
      </c>
    </row>
    <row r="121" spans="1:15" ht="12.75">
      <c r="A121">
        <v>914</v>
      </c>
      <c r="B121">
        <v>5</v>
      </c>
      <c r="C121">
        <v>2</v>
      </c>
      <c r="D121">
        <v>17</v>
      </c>
      <c r="E121">
        <v>60</v>
      </c>
      <c r="F121">
        <v>148.61</v>
      </c>
      <c r="G121">
        <v>2.9626</v>
      </c>
      <c r="H121">
        <v>230.22</v>
      </c>
      <c r="I121">
        <v>391</v>
      </c>
      <c r="J121">
        <v>3.0185</v>
      </c>
      <c r="K121">
        <v>2</v>
      </c>
      <c r="M121" t="s">
        <v>5</v>
      </c>
      <c r="N121" t="s">
        <v>159</v>
      </c>
      <c r="O121">
        <f t="shared" si="1"/>
        <v>246.87244001454692</v>
      </c>
    </row>
    <row r="122" spans="1:15" ht="12.75">
      <c r="A122">
        <v>914</v>
      </c>
      <c r="B122">
        <v>5</v>
      </c>
      <c r="C122">
        <v>2</v>
      </c>
      <c r="D122">
        <v>19</v>
      </c>
      <c r="E122">
        <v>61</v>
      </c>
      <c r="F122">
        <v>147.4</v>
      </c>
      <c r="G122">
        <v>2.8988</v>
      </c>
      <c r="H122">
        <v>257.56</v>
      </c>
      <c r="I122">
        <v>387</v>
      </c>
      <c r="J122">
        <v>2.917</v>
      </c>
      <c r="K122">
        <v>2</v>
      </c>
      <c r="M122" t="s">
        <v>5</v>
      </c>
      <c r="N122" t="s">
        <v>160</v>
      </c>
      <c r="O122">
        <f t="shared" si="1"/>
        <v>243.5373727709715</v>
      </c>
    </row>
    <row r="123" spans="1:15" ht="12.75">
      <c r="A123">
        <v>914</v>
      </c>
      <c r="B123">
        <v>5</v>
      </c>
      <c r="C123">
        <v>2</v>
      </c>
      <c r="D123">
        <v>21</v>
      </c>
      <c r="E123">
        <v>62</v>
      </c>
      <c r="F123">
        <v>143.18</v>
      </c>
      <c r="G123">
        <v>2.7785</v>
      </c>
      <c r="H123">
        <v>255.26</v>
      </c>
      <c r="I123">
        <v>493</v>
      </c>
      <c r="J123">
        <v>2.801</v>
      </c>
      <c r="K123">
        <v>2</v>
      </c>
      <c r="M123" t="s">
        <v>5</v>
      </c>
      <c r="N123" t="s">
        <v>161</v>
      </c>
      <c r="O123">
        <f t="shared" si="1"/>
        <v>240.3509718691063</v>
      </c>
    </row>
    <row r="124" spans="1:15" ht="12.75">
      <c r="A124">
        <v>914</v>
      </c>
      <c r="B124">
        <v>5</v>
      </c>
      <c r="C124">
        <v>2</v>
      </c>
      <c r="D124">
        <v>21</v>
      </c>
      <c r="E124">
        <v>63</v>
      </c>
      <c r="F124">
        <v>137.18</v>
      </c>
      <c r="G124">
        <v>2.6641</v>
      </c>
      <c r="H124">
        <v>257.96</v>
      </c>
      <c r="I124">
        <v>468</v>
      </c>
      <c r="J124">
        <v>2.677</v>
      </c>
      <c r="K124">
        <v>2</v>
      </c>
      <c r="M124" t="s">
        <v>5</v>
      </c>
      <c r="N124" t="s">
        <v>162</v>
      </c>
      <c r="O124">
        <f t="shared" si="1"/>
        <v>240.624789774913</v>
      </c>
    </row>
    <row r="125" spans="1:15" ht="12.75">
      <c r="A125">
        <v>914</v>
      </c>
      <c r="B125">
        <v>5</v>
      </c>
      <c r="C125">
        <v>2</v>
      </c>
      <c r="D125">
        <v>23</v>
      </c>
      <c r="E125">
        <v>64</v>
      </c>
      <c r="F125">
        <v>140.89</v>
      </c>
      <c r="G125">
        <v>2.4871</v>
      </c>
      <c r="H125">
        <v>265.05</v>
      </c>
      <c r="I125">
        <v>446</v>
      </c>
      <c r="J125">
        <v>2.5</v>
      </c>
      <c r="K125">
        <v>2</v>
      </c>
      <c r="M125" t="s">
        <v>5</v>
      </c>
      <c r="N125" t="s">
        <v>163</v>
      </c>
      <c r="O125">
        <f t="shared" si="1"/>
        <v>218.54380119150844</v>
      </c>
    </row>
    <row r="126" spans="1:15" ht="12.75">
      <c r="A126">
        <v>914</v>
      </c>
      <c r="B126">
        <v>1</v>
      </c>
      <c r="C126">
        <v>1</v>
      </c>
      <c r="D126">
        <v>12</v>
      </c>
      <c r="E126" t="s">
        <v>164</v>
      </c>
      <c r="G126">
        <v>2.5061</v>
      </c>
      <c r="H126">
        <v>257.42</v>
      </c>
      <c r="I126">
        <v>809</v>
      </c>
      <c r="J126">
        <v>2.524</v>
      </c>
      <c r="K126">
        <v>2</v>
      </c>
      <c r="L126" t="s">
        <v>165</v>
      </c>
      <c r="M126" t="s">
        <v>5</v>
      </c>
      <c r="N126" t="s">
        <v>166</v>
      </c>
      <c r="O126" t="e">
        <f t="shared" si="1"/>
        <v>#DIV/0!</v>
      </c>
    </row>
    <row r="127" spans="1:15" ht="12.75">
      <c r="A127">
        <v>914</v>
      </c>
      <c r="B127">
        <v>1</v>
      </c>
      <c r="C127">
        <v>1</v>
      </c>
      <c r="D127">
        <v>12</v>
      </c>
      <c r="E127" t="s">
        <v>167</v>
      </c>
      <c r="G127">
        <v>2.4956</v>
      </c>
      <c r="H127">
        <v>262.72</v>
      </c>
      <c r="I127">
        <v>481</v>
      </c>
      <c r="J127">
        <v>2.508</v>
      </c>
      <c r="K127">
        <v>2</v>
      </c>
      <c r="L127" t="s">
        <v>168</v>
      </c>
      <c r="M127" t="s">
        <v>5</v>
      </c>
      <c r="N127" t="s">
        <v>169</v>
      </c>
      <c r="O127" t="e">
        <f t="shared" si="1"/>
        <v>#DIV/0!</v>
      </c>
    </row>
    <row r="140" ht="12.75">
      <c r="F140">
        <v>1</v>
      </c>
    </row>
    <row r="141" ht="12.75">
      <c r="F141">
        <v>2</v>
      </c>
    </row>
    <row r="142" ht="12.75">
      <c r="F142">
        <v>3</v>
      </c>
    </row>
    <row r="143" ht="12.75">
      <c r="F143">
        <v>4</v>
      </c>
    </row>
    <row r="144" ht="12.75">
      <c r="F144">
        <v>5</v>
      </c>
    </row>
    <row r="145" ht="12.75">
      <c r="F145">
        <v>6</v>
      </c>
    </row>
    <row r="146" ht="12.75">
      <c r="F146">
        <v>7</v>
      </c>
    </row>
    <row r="147" ht="12.75">
      <c r="F147">
        <v>8</v>
      </c>
    </row>
    <row r="148" ht="12.75">
      <c r="F148">
        <v>9</v>
      </c>
    </row>
    <row r="149" ht="12.75">
      <c r="F149">
        <v>10</v>
      </c>
    </row>
    <row r="150" ht="12.75">
      <c r="F150">
        <v>11</v>
      </c>
    </row>
    <row r="151" ht="12.75">
      <c r="F151">
        <v>12</v>
      </c>
    </row>
    <row r="152" ht="12.75">
      <c r="F152">
        <v>13</v>
      </c>
    </row>
    <row r="153" ht="12.75">
      <c r="F153">
        <v>14</v>
      </c>
    </row>
    <row r="154" ht="12.75">
      <c r="F154">
        <v>15</v>
      </c>
    </row>
    <row r="155" ht="12.75">
      <c r="F155">
        <v>16</v>
      </c>
    </row>
    <row r="156" ht="12.75">
      <c r="F156">
        <v>17</v>
      </c>
    </row>
    <row r="157" ht="12.75">
      <c r="F157">
        <v>18</v>
      </c>
    </row>
    <row r="158" ht="12.75">
      <c r="F158">
        <v>19</v>
      </c>
    </row>
    <row r="159" ht="12.75">
      <c r="F159">
        <v>20</v>
      </c>
    </row>
    <row r="160" ht="12.75">
      <c r="F160">
        <v>21</v>
      </c>
    </row>
    <row r="161" ht="12.75">
      <c r="F161">
        <v>22</v>
      </c>
    </row>
    <row r="162" ht="12.75">
      <c r="F162">
        <v>23</v>
      </c>
    </row>
    <row r="163" ht="12.75">
      <c r="F163">
        <v>24</v>
      </c>
    </row>
    <row r="164" ht="12.75">
      <c r="F164">
        <v>25</v>
      </c>
    </row>
    <row r="165" ht="12.75">
      <c r="F165">
        <v>26</v>
      </c>
    </row>
    <row r="166" ht="12.75">
      <c r="F166">
        <v>27</v>
      </c>
    </row>
    <row r="167" ht="12.75">
      <c r="F167">
        <v>28</v>
      </c>
    </row>
    <row r="168" ht="12.75">
      <c r="F168">
        <v>29</v>
      </c>
    </row>
    <row r="169" ht="12.75">
      <c r="F169">
        <v>30</v>
      </c>
    </row>
    <row r="170" ht="12.75">
      <c r="F170">
        <v>31</v>
      </c>
    </row>
    <row r="171" ht="12.75">
      <c r="F171">
        <v>32</v>
      </c>
    </row>
    <row r="172" ht="12.75">
      <c r="F172">
        <v>33</v>
      </c>
    </row>
    <row r="173" ht="12.75">
      <c r="F173">
        <v>34</v>
      </c>
    </row>
    <row r="174" ht="12.75">
      <c r="F174">
        <v>35</v>
      </c>
    </row>
    <row r="175" ht="12.75">
      <c r="F175">
        <v>36</v>
      </c>
    </row>
    <row r="176" ht="12.75">
      <c r="F176">
        <v>37</v>
      </c>
    </row>
    <row r="177" ht="12.75">
      <c r="F177">
        <v>38</v>
      </c>
    </row>
    <row r="178" ht="12.75">
      <c r="F178">
        <v>39</v>
      </c>
    </row>
    <row r="179" ht="12.75">
      <c r="F179">
        <v>40</v>
      </c>
    </row>
    <row r="180" ht="12.75">
      <c r="F180">
        <v>41</v>
      </c>
    </row>
    <row r="181" ht="12.75">
      <c r="F181">
        <v>42</v>
      </c>
    </row>
    <row r="182" ht="12.75">
      <c r="F182">
        <v>43</v>
      </c>
    </row>
    <row r="183" ht="12.75">
      <c r="F183">
        <v>44</v>
      </c>
    </row>
    <row r="184" ht="12.75">
      <c r="F184">
        <v>45</v>
      </c>
    </row>
    <row r="185" ht="12.75">
      <c r="F185">
        <v>46</v>
      </c>
    </row>
    <row r="186" ht="12.75">
      <c r="F186">
        <v>47</v>
      </c>
    </row>
    <row r="187" ht="12.75">
      <c r="F187">
        <v>48</v>
      </c>
    </row>
    <row r="188" ht="12.75">
      <c r="F188">
        <v>49</v>
      </c>
    </row>
    <row r="189" ht="12.75">
      <c r="F189">
        <v>50</v>
      </c>
    </row>
    <row r="190" ht="12.75">
      <c r="F190">
        <v>51</v>
      </c>
    </row>
    <row r="191" ht="12.75">
      <c r="F191">
        <v>52</v>
      </c>
    </row>
    <row r="192" ht="12.75">
      <c r="F192">
        <v>53</v>
      </c>
    </row>
    <row r="193" ht="12.75">
      <c r="F193">
        <v>54</v>
      </c>
    </row>
    <row r="194" ht="12.75">
      <c r="F194">
        <v>55</v>
      </c>
    </row>
    <row r="195" ht="12.75">
      <c r="F195">
        <v>56</v>
      </c>
    </row>
    <row r="196" ht="12.75">
      <c r="F196">
        <v>57</v>
      </c>
    </row>
    <row r="197" ht="12.75">
      <c r="F197">
        <v>58</v>
      </c>
    </row>
    <row r="198" ht="12.75">
      <c r="F198">
        <v>59</v>
      </c>
    </row>
    <row r="199" ht="12.75">
      <c r="F199">
        <v>60</v>
      </c>
    </row>
    <row r="200" ht="12.75">
      <c r="F200">
        <v>61</v>
      </c>
    </row>
    <row r="201" ht="12.75">
      <c r="F201">
        <v>62</v>
      </c>
    </row>
    <row r="202" ht="12.75">
      <c r="F202">
        <v>63</v>
      </c>
    </row>
    <row r="203" ht="12.75">
      <c r="F203">
        <v>64</v>
      </c>
    </row>
    <row r="204" spans="6:7" ht="12.75">
      <c r="F204">
        <v>65</v>
      </c>
      <c r="G204">
        <v>147.36</v>
      </c>
    </row>
    <row r="205" spans="6:7" ht="12.75">
      <c r="F205">
        <v>66</v>
      </c>
      <c r="G205">
        <v>144.11</v>
      </c>
    </row>
    <row r="206" spans="6:7" ht="12.75">
      <c r="F206">
        <v>67</v>
      </c>
      <c r="G206">
        <v>144.26</v>
      </c>
    </row>
    <row r="207" spans="6:7" ht="12.75">
      <c r="F207">
        <v>68</v>
      </c>
      <c r="G207">
        <v>145.01</v>
      </c>
    </row>
    <row r="208" spans="6:7" ht="12.75">
      <c r="F208">
        <v>69</v>
      </c>
      <c r="G208">
        <v>147.5</v>
      </c>
    </row>
    <row r="209" spans="6:7" ht="12.75">
      <c r="F209">
        <v>70</v>
      </c>
      <c r="G209">
        <v>142.38</v>
      </c>
    </row>
    <row r="210" spans="6:7" ht="12.75">
      <c r="F210">
        <v>71</v>
      </c>
      <c r="G210">
        <v>143.99</v>
      </c>
    </row>
    <row r="211" spans="6:7" ht="12.75">
      <c r="F211">
        <v>72</v>
      </c>
      <c r="G211">
        <v>138.28</v>
      </c>
    </row>
    <row r="212" spans="6:7" ht="12.75">
      <c r="F212">
        <v>73</v>
      </c>
      <c r="G212">
        <v>143.08</v>
      </c>
    </row>
    <row r="213" spans="6:7" ht="12.75">
      <c r="F213">
        <v>74</v>
      </c>
      <c r="G213">
        <v>148.41</v>
      </c>
    </row>
    <row r="214" spans="6:7" ht="12.75">
      <c r="F214">
        <v>75</v>
      </c>
      <c r="G214">
        <v>145.78</v>
      </c>
    </row>
    <row r="215" spans="6:7" ht="12.75">
      <c r="F215">
        <v>76</v>
      </c>
      <c r="G215">
        <v>145.42</v>
      </c>
    </row>
    <row r="216" spans="6:7" ht="12.75">
      <c r="F216">
        <v>77</v>
      </c>
      <c r="G216">
        <v>142.84</v>
      </c>
    </row>
    <row r="217" spans="6:7" ht="12.75">
      <c r="F217">
        <v>78</v>
      </c>
      <c r="G217">
        <v>143.81</v>
      </c>
    </row>
    <row r="218" spans="6:7" ht="12.75">
      <c r="F218">
        <v>79</v>
      </c>
      <c r="G218">
        <v>147.2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A. Fujieki</dc:creator>
  <cp:keywords/>
  <dc:description/>
  <cp:lastModifiedBy>Donn Viviani</cp:lastModifiedBy>
  <dcterms:created xsi:type="dcterms:W3CDTF">2009-06-25T01:52:15Z</dcterms:created>
  <dcterms:modified xsi:type="dcterms:W3CDTF">2009-07-11T03:42:37Z</dcterms:modified>
  <cp:category/>
  <cp:version/>
  <cp:contentType/>
  <cp:contentStatus/>
</cp:coreProperties>
</file>