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2015" activeTab="1"/>
  </bookViews>
  <sheets>
    <sheet name="PCPNPPO4PSi WC" sheetId="1" r:id="rId1"/>
    <sheet name="TRAP PPO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<sst xmlns="http://schemas.openxmlformats.org/spreadsheetml/2006/main" count="88" uniqueCount="68">
  <si>
    <t>Agouron WC</t>
  </si>
  <si>
    <t>C µM</t>
  </si>
  <si>
    <t>N µM</t>
  </si>
  <si>
    <t>PPO4 µM</t>
  </si>
  <si>
    <t>Psi (µM)</t>
  </si>
  <si>
    <t>C:N</t>
  </si>
  <si>
    <t>N:P</t>
  </si>
  <si>
    <t>C:P</t>
  </si>
  <si>
    <t xml:space="preserve"> 1-9</t>
  </si>
  <si>
    <t xml:space="preserve"> 1-12</t>
  </si>
  <si>
    <t xml:space="preserve"> 1-15</t>
  </si>
  <si>
    <t xml:space="preserve"> 1-17</t>
  </si>
  <si>
    <t xml:space="preserve"> 1-21</t>
  </si>
  <si>
    <t xml:space="preserve"> 1-24</t>
  </si>
  <si>
    <t xml:space="preserve"> 2-7</t>
  </si>
  <si>
    <t xml:space="preserve"> 2-10</t>
  </si>
  <si>
    <t xml:space="preserve"> 2-13</t>
  </si>
  <si>
    <t xml:space="preserve"> 2-16</t>
  </si>
  <si>
    <t xml:space="preserve"> 2-19</t>
  </si>
  <si>
    <t xml:space="preserve"> 2-23</t>
  </si>
  <si>
    <t xml:space="preserve"> 3-7</t>
  </si>
  <si>
    <t xml:space="preserve"> 3-10</t>
  </si>
  <si>
    <t xml:space="preserve"> 3-13</t>
  </si>
  <si>
    <t xml:space="preserve"> 3-16</t>
  </si>
  <si>
    <t xml:space="preserve"> 3-19</t>
  </si>
  <si>
    <t xml:space="preserve"> 3-23</t>
  </si>
  <si>
    <t xml:space="preserve"> 4-9</t>
  </si>
  <si>
    <t xml:space="preserve"> 4-12</t>
  </si>
  <si>
    <t xml:space="preserve"> 4-15</t>
  </si>
  <si>
    <t xml:space="preserve"> 4-17</t>
  </si>
  <si>
    <t xml:space="preserve"> 4-21</t>
  </si>
  <si>
    <t xml:space="preserve"> 4-24</t>
  </si>
  <si>
    <t xml:space="preserve"> 5-7</t>
  </si>
  <si>
    <t xml:space="preserve"> 5-10</t>
  </si>
  <si>
    <t xml:space="preserve"> 5-13</t>
  </si>
  <si>
    <t xml:space="preserve"> 5-16</t>
  </si>
  <si>
    <t xml:space="preserve"> 5-19</t>
  </si>
  <si>
    <t xml:space="preserve"> 5-23</t>
  </si>
  <si>
    <t xml:space="preserve"> 6-7</t>
  </si>
  <si>
    <t xml:space="preserve"> 6-10</t>
  </si>
  <si>
    <t xml:space="preserve"> 6-13</t>
  </si>
  <si>
    <t xml:space="preserve"> 6-16</t>
  </si>
  <si>
    <t xml:space="preserve"> 6-19</t>
  </si>
  <si>
    <t xml:space="preserve"> 6-23</t>
  </si>
  <si>
    <t>TRAP 1</t>
  </si>
  <si>
    <t>Trap Sol BL</t>
  </si>
  <si>
    <t xml:space="preserve">Trap Sol Bl  </t>
  </si>
  <si>
    <t>mean</t>
  </si>
  <si>
    <t>P Flux</t>
  </si>
  <si>
    <t>µmol /filt</t>
  </si>
  <si>
    <t>µmol/m2/d</t>
  </si>
  <si>
    <t>sd/%</t>
  </si>
  <si>
    <t>150 m</t>
  </si>
  <si>
    <t>300 m</t>
  </si>
  <si>
    <t>750 m</t>
  </si>
  <si>
    <t>TRAP 2</t>
  </si>
  <si>
    <t>PPO4</t>
  </si>
  <si>
    <t>1a750</t>
  </si>
  <si>
    <t>1b750</t>
  </si>
  <si>
    <t>1c750</t>
  </si>
  <si>
    <t>1a300</t>
  </si>
  <si>
    <t>1b300</t>
  </si>
  <si>
    <t>1c300</t>
  </si>
  <si>
    <t>1a150</t>
  </si>
  <si>
    <t>1b150</t>
  </si>
  <si>
    <t>1c150</t>
  </si>
  <si>
    <t>N µmol L-1</t>
  </si>
  <si>
    <t>C µmol L-1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</si>
</sst>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</numFmts>
  <fonts count="1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0"/>
      <name val="Verdana"/>
      <family val="0"/>
    </font>
    <font>
      <sz val="8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left"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">
      <selection activeCell="A1" sqref="A1:IV16384"/>
    </sheetView>
  </sheetViews>
  <sheetFormatPr defaultColWidth="9.140625" defaultRowHeight="12.75"/>
  <cols>
    <col min="8" max="9" width="9.28125" style="0" bestFit="1" customWidth="1"/>
    <col min="10" max="10" width="9.57421875" style="0" bestFit="1" customWidth="1"/>
  </cols>
  <sheetData>
    <row r="2" spans="1:10" ht="12.75">
      <c r="A2" s="1" t="s">
        <v>0</v>
      </c>
      <c r="C2" t="s">
        <v>1</v>
      </c>
      <c r="D2" t="s">
        <v>2</v>
      </c>
      <c r="E2" t="s">
        <v>3</v>
      </c>
      <c r="F2" t="s">
        <v>4</v>
      </c>
      <c r="H2" t="s">
        <v>5</v>
      </c>
      <c r="I2" t="s">
        <v>6</v>
      </c>
      <c r="J2" t="s">
        <v>7</v>
      </c>
    </row>
    <row r="3" spans="1:10" ht="15">
      <c r="A3" s="2" t="s">
        <v>8</v>
      </c>
      <c r="B3" s="3">
        <v>125</v>
      </c>
      <c r="C3" s="4">
        <v>1.8591732526060842</v>
      </c>
      <c r="D3" s="4">
        <v>0.22375241327240042</v>
      </c>
      <c r="E3" s="5">
        <v>0.01584836048505059</v>
      </c>
      <c r="F3" s="6">
        <v>0.016143304656043182</v>
      </c>
      <c r="G3" s="6"/>
      <c r="H3" s="7">
        <f>C3/D3</f>
        <v>8.30906458355241</v>
      </c>
      <c r="I3" s="7">
        <f>D3/E3</f>
        <v>14.11833189202512</v>
      </c>
      <c r="J3" s="7">
        <f>C3/E3</f>
        <v>117.3101315028644</v>
      </c>
    </row>
    <row r="4" spans="1:10" ht="15">
      <c r="A4" s="8" t="s">
        <v>9</v>
      </c>
      <c r="B4" s="3">
        <v>100</v>
      </c>
      <c r="C4" s="4">
        <v>2.5100186001606075</v>
      </c>
      <c r="D4" s="4">
        <v>0.3157208237402543</v>
      </c>
      <c r="E4" s="5">
        <v>0.029341060452092012</v>
      </c>
      <c r="F4" s="6">
        <v>0.01566516419652567</v>
      </c>
      <c r="G4" s="6"/>
      <c r="H4" s="7">
        <f aca="true" t="shared" si="0" ref="H4:I38">C4/D4</f>
        <v>7.950120522381562</v>
      </c>
      <c r="I4" s="7">
        <f t="shared" si="0"/>
        <v>10.760375353704827</v>
      </c>
      <c r="J4" s="7">
        <f aca="true" t="shared" si="1" ref="J4:J38">C4/E4</f>
        <v>85.54628092801751</v>
      </c>
    </row>
    <row r="5" spans="1:10" ht="15">
      <c r="A5" s="8" t="s">
        <v>10</v>
      </c>
      <c r="B5" s="3">
        <v>75</v>
      </c>
      <c r="C5" s="4">
        <v>2.4451168871319964</v>
      </c>
      <c r="D5" s="4">
        <v>0.2843169762634261</v>
      </c>
      <c r="E5" s="5">
        <v>0.02042881149229064</v>
      </c>
      <c r="F5" s="6">
        <v>0.015147117544334052</v>
      </c>
      <c r="G5" s="6"/>
      <c r="H5" s="7">
        <f t="shared" si="0"/>
        <v>8.59996796275204</v>
      </c>
      <c r="I5" s="7">
        <f t="shared" si="0"/>
        <v>13.917450673560758</v>
      </c>
      <c r="J5" s="7">
        <f t="shared" si="1"/>
        <v>119.68962991580429</v>
      </c>
    </row>
    <row r="6" spans="1:10" ht="15">
      <c r="A6" s="8" t="s">
        <v>11</v>
      </c>
      <c r="B6" s="3">
        <v>45</v>
      </c>
      <c r="C6" s="4">
        <v>3.848273640637887</v>
      </c>
      <c r="D6" s="4">
        <v>0.4906851168254395</v>
      </c>
      <c r="E6" s="5">
        <v>0.024747522441974125</v>
      </c>
      <c r="F6" s="6">
        <v>0.007782386187807912</v>
      </c>
      <c r="G6" s="6"/>
      <c r="H6" s="7">
        <f t="shared" si="0"/>
        <v>7.842654094615436</v>
      </c>
      <c r="I6" s="7">
        <f t="shared" si="0"/>
        <v>19.827646099764372</v>
      </c>
      <c r="J6" s="7">
        <f t="shared" si="1"/>
        <v>155.50136987090283</v>
      </c>
    </row>
    <row r="7" spans="1:10" ht="15">
      <c r="A7" s="8" t="s">
        <v>12</v>
      </c>
      <c r="B7" s="3">
        <v>25</v>
      </c>
      <c r="C7" s="4">
        <v>2.684613349293914</v>
      </c>
      <c r="D7" s="4">
        <v>0.34712467121708235</v>
      </c>
      <c r="E7" s="5">
        <v>0.023111647082245536</v>
      </c>
      <c r="F7" s="6">
        <v>0.009228081672402893</v>
      </c>
      <c r="G7" s="6"/>
      <c r="H7" s="7">
        <f t="shared" si="0"/>
        <v>7.733859249707519</v>
      </c>
      <c r="I7" s="7">
        <f t="shared" si="0"/>
        <v>15.019469187193716</v>
      </c>
      <c r="J7" s="7">
        <f t="shared" si="1"/>
        <v>116.15846069907519</v>
      </c>
    </row>
    <row r="8" spans="1:10" ht="15">
      <c r="A8" s="8" t="s">
        <v>13</v>
      </c>
      <c r="B8" s="3">
        <v>5</v>
      </c>
      <c r="C8" s="4">
        <v>2.1315776255994097</v>
      </c>
      <c r="D8" s="4">
        <v>0.2731013164502732</v>
      </c>
      <c r="E8" s="5">
        <v>0.01833489103183805</v>
      </c>
      <c r="F8" s="6">
        <v>0.01241950589830341</v>
      </c>
      <c r="G8" s="6"/>
      <c r="H8" s="7">
        <f t="shared" si="0"/>
        <v>7.805080009519219</v>
      </c>
      <c r="I8" s="7">
        <f t="shared" si="0"/>
        <v>14.89516986907858</v>
      </c>
      <c r="J8" s="7">
        <f t="shared" si="1"/>
        <v>116.25799258353824</v>
      </c>
    </row>
    <row r="9" spans="1:10" ht="15">
      <c r="A9" s="8" t="s">
        <v>14</v>
      </c>
      <c r="B9" s="3">
        <v>125</v>
      </c>
      <c r="C9" s="4">
        <v>1.6269896595178133</v>
      </c>
      <c r="D9" s="4">
        <v>0.2461837328987062</v>
      </c>
      <c r="E9" s="5">
        <v>0.013558134981430563</v>
      </c>
      <c r="H9" s="7">
        <f t="shared" si="0"/>
        <v>6.608843079762902</v>
      </c>
      <c r="I9" s="7">
        <f t="shared" si="0"/>
        <v>18.157639914035624</v>
      </c>
      <c r="J9" s="7">
        <f t="shared" si="1"/>
        <v>120.00099289070099</v>
      </c>
    </row>
    <row r="10" spans="1:10" ht="15">
      <c r="A10" s="8" t="s">
        <v>15</v>
      </c>
      <c r="B10" s="3">
        <v>100</v>
      </c>
      <c r="C10" s="4">
        <v>2.1992216645306386</v>
      </c>
      <c r="D10" s="4">
        <v>0.2753444484129038</v>
      </c>
      <c r="E10" s="5">
        <v>0.004083144897882564</v>
      </c>
      <c r="H10" s="7">
        <f t="shared" si="0"/>
        <v>7.987165447522326</v>
      </c>
      <c r="I10" s="7">
        <f t="shared" si="0"/>
        <v>67.43440541522097</v>
      </c>
      <c r="J10" s="7">
        <f t="shared" si="1"/>
        <v>538.6097529066652</v>
      </c>
    </row>
    <row r="11" spans="1:10" ht="15">
      <c r="A11" s="8" t="s">
        <v>16</v>
      </c>
      <c r="B11" s="3">
        <v>75</v>
      </c>
      <c r="C11" s="4">
        <v>2.6060000067522155</v>
      </c>
      <c r="D11" s="4">
        <v>0.3448815392544518</v>
      </c>
      <c r="E11" s="5">
        <v>0.022117034863530553</v>
      </c>
      <c r="H11" s="7">
        <f t="shared" si="0"/>
        <v>7.5562177447529955</v>
      </c>
      <c r="I11" s="7">
        <f t="shared" si="0"/>
        <v>15.593479929949263</v>
      </c>
      <c r="J11" s="7">
        <f t="shared" si="1"/>
        <v>117.82772974913232</v>
      </c>
    </row>
    <row r="12" spans="1:10" ht="15">
      <c r="A12" s="8" t="s">
        <v>17</v>
      </c>
      <c r="B12" s="3">
        <v>45</v>
      </c>
      <c r="C12" s="4">
        <v>2.4953928620133152</v>
      </c>
      <c r="D12" s="4">
        <v>0.3717991228060188</v>
      </c>
      <c r="E12" s="5">
        <v>0.016751363683620773</v>
      </c>
      <c r="H12" s="7">
        <f t="shared" si="0"/>
        <v>6.711669578938875</v>
      </c>
      <c r="I12" s="7">
        <f t="shared" si="0"/>
        <v>22.19515556035347</v>
      </c>
      <c r="J12" s="7">
        <f t="shared" si="1"/>
        <v>148.9665503742404</v>
      </c>
    </row>
    <row r="13" spans="1:10" ht="15">
      <c r="A13" s="8" t="s">
        <v>18</v>
      </c>
      <c r="B13" s="3">
        <v>25</v>
      </c>
      <c r="C13" s="4">
        <v>2.7458586277857018</v>
      </c>
      <c r="D13" s="4">
        <v>0.35161093514234354</v>
      </c>
      <c r="E13" s="5">
        <v>0.020468072500924132</v>
      </c>
      <c r="H13" s="7">
        <f t="shared" si="0"/>
        <v>7.809366414255828</v>
      </c>
      <c r="I13" s="7">
        <f t="shared" si="0"/>
        <v>17.178507410820846</v>
      </c>
      <c r="J13" s="7">
        <f t="shared" si="1"/>
        <v>134.15325882110915</v>
      </c>
    </row>
    <row r="14" spans="1:10" ht="15">
      <c r="A14" s="8" t="s">
        <v>19</v>
      </c>
      <c r="B14" s="3">
        <v>5</v>
      </c>
      <c r="C14" s="4">
        <v>2.986269198581825</v>
      </c>
      <c r="D14" s="4">
        <v>0.29328950411394844</v>
      </c>
      <c r="E14" s="5">
        <v>0.017248669792978264</v>
      </c>
      <c r="H14" s="7">
        <f t="shared" si="0"/>
        <v>10.181984546646454</v>
      </c>
      <c r="I14" s="7">
        <f t="shared" si="0"/>
        <v>17.003601299929993</v>
      </c>
      <c r="J14" s="7">
        <f t="shared" si="1"/>
        <v>173.13040567322477</v>
      </c>
    </row>
    <row r="15" spans="1:10" ht="15">
      <c r="A15" s="8" t="s">
        <v>20</v>
      </c>
      <c r="B15" s="3">
        <v>125</v>
      </c>
      <c r="C15" s="4">
        <v>2.1681419709676417</v>
      </c>
      <c r="D15" s="4">
        <v>0.30001890000184017</v>
      </c>
      <c r="E15" s="5">
        <v>0.014277920139711143</v>
      </c>
      <c r="H15" s="7">
        <f t="shared" si="0"/>
        <v>7.226684622049955</v>
      </c>
      <c r="I15" s="7">
        <f t="shared" si="0"/>
        <v>21.01278737141822</v>
      </c>
      <c r="J15" s="7">
        <f t="shared" si="1"/>
        <v>151.85278736343355</v>
      </c>
    </row>
    <row r="16" spans="1:10" ht="15">
      <c r="A16" s="8" t="s">
        <v>21</v>
      </c>
      <c r="B16" s="3">
        <v>100</v>
      </c>
      <c r="C16" s="4">
        <v>1.7960997568458847</v>
      </c>
      <c r="D16" s="4">
        <v>0.19459169775820287</v>
      </c>
      <c r="E16" s="5">
        <v>0.009998470198661149</v>
      </c>
      <c r="H16" s="7">
        <f t="shared" si="0"/>
        <v>9.230094487780743</v>
      </c>
      <c r="I16" s="7">
        <f t="shared" si="0"/>
        <v>19.462147097688984</v>
      </c>
      <c r="J16" s="7">
        <f t="shared" si="1"/>
        <v>179.63745664675707</v>
      </c>
    </row>
    <row r="17" spans="1:10" ht="15">
      <c r="A17" s="8" t="s">
        <v>22</v>
      </c>
      <c r="B17" s="3">
        <v>75</v>
      </c>
      <c r="C17" s="4">
        <v>1.7348544783540967</v>
      </c>
      <c r="D17" s="4">
        <v>0.22823867719766158</v>
      </c>
      <c r="E17" s="5">
        <v>0.01583527348217276</v>
      </c>
      <c r="H17" s="7">
        <f t="shared" si="0"/>
        <v>7.601053860173139</v>
      </c>
      <c r="I17" s="7">
        <f t="shared" si="0"/>
        <v>14.41330820428274</v>
      </c>
      <c r="J17" s="7">
        <f t="shared" si="1"/>
        <v>109.55633196402852</v>
      </c>
    </row>
    <row r="18" spans="1:10" ht="15">
      <c r="A18" s="8" t="s">
        <v>23</v>
      </c>
      <c r="B18" s="3">
        <v>45</v>
      </c>
      <c r="C18" s="4">
        <v>2.056620717594535</v>
      </c>
      <c r="D18" s="4">
        <v>0.26412878859975086</v>
      </c>
      <c r="E18" s="5">
        <v>0.021973077831874435</v>
      </c>
      <c r="H18" s="7">
        <f t="shared" si="0"/>
        <v>7.7864314923696085</v>
      </c>
      <c r="I18" s="7">
        <f t="shared" si="0"/>
        <v>12.0205640111374</v>
      </c>
      <c r="J18" s="7">
        <f t="shared" si="1"/>
        <v>93.597298172365</v>
      </c>
    </row>
    <row r="19" spans="1:10" ht="15">
      <c r="A19" s="8" t="s">
        <v>24</v>
      </c>
      <c r="B19" s="3">
        <v>25</v>
      </c>
      <c r="C19" s="4">
        <v>3.503654685542303</v>
      </c>
      <c r="D19" s="4">
        <v>0.5400340200033122</v>
      </c>
      <c r="E19" s="5">
        <v>0.02702466094271632</v>
      </c>
      <c r="H19" s="7">
        <f t="shared" si="0"/>
        <v>6.4878406836680655</v>
      </c>
      <c r="I19" s="7">
        <f t="shared" si="0"/>
        <v>19.98300815495937</v>
      </c>
      <c r="J19" s="7">
        <f t="shared" si="1"/>
        <v>129.64657328981613</v>
      </c>
    </row>
    <row r="20" spans="1:10" ht="15">
      <c r="A20" s="8" t="s">
        <v>25</v>
      </c>
      <c r="B20" s="3">
        <v>5</v>
      </c>
      <c r="C20" s="4">
        <v>2.468883711621347</v>
      </c>
      <c r="D20" s="4">
        <v>0.35385406710497413</v>
      </c>
      <c r="E20" s="5">
        <v>0.017078538755566492</v>
      </c>
      <c r="H20" s="7">
        <f t="shared" si="0"/>
        <v>6.977124021267585</v>
      </c>
      <c r="I20" s="7">
        <f t="shared" si="0"/>
        <v>20.719223826431914</v>
      </c>
      <c r="J20" s="7">
        <f t="shared" si="1"/>
        <v>144.5605942614178</v>
      </c>
    </row>
    <row r="21" spans="1:10" ht="15">
      <c r="A21" s="8" t="s">
        <v>26</v>
      </c>
      <c r="B21" s="3">
        <v>125</v>
      </c>
      <c r="C21" s="4">
        <v>1.3920637405269247</v>
      </c>
      <c r="D21" s="4">
        <v>0.1901054338329417</v>
      </c>
      <c r="E21" s="5">
        <v>0.014657443223168176</v>
      </c>
      <c r="F21" s="6">
        <v>0.027652681465733773</v>
      </c>
      <c r="G21" s="6"/>
      <c r="H21" s="7">
        <f t="shared" si="0"/>
        <v>7.322587852750299</v>
      </c>
      <c r="I21" s="7">
        <f t="shared" si="0"/>
        <v>12.96989051490597</v>
      </c>
      <c r="J21" s="7">
        <f t="shared" si="1"/>
        <v>94.97316273595177</v>
      </c>
    </row>
    <row r="22" spans="1:10" ht="15">
      <c r="A22" s="8" t="s">
        <v>27</v>
      </c>
      <c r="B22" s="3">
        <v>100</v>
      </c>
      <c r="C22" s="4">
        <v>2.8281284048642235</v>
      </c>
      <c r="D22" s="4">
        <v>0.3807716506565411</v>
      </c>
      <c r="E22" s="5">
        <v>0.023543518177213882</v>
      </c>
      <c r="F22" s="9">
        <v>0.044066134613406686</v>
      </c>
      <c r="G22" s="9"/>
      <c r="H22" s="7">
        <f t="shared" si="0"/>
        <v>7.427360729161049</v>
      </c>
      <c r="I22" s="7">
        <f t="shared" si="0"/>
        <v>16.173099015637487</v>
      </c>
      <c r="J22" s="7">
        <f t="shared" si="1"/>
        <v>120.1234404975791</v>
      </c>
    </row>
    <row r="23" spans="1:10" ht="15">
      <c r="A23" s="8" t="s">
        <v>28</v>
      </c>
      <c r="B23" s="3">
        <v>75</v>
      </c>
      <c r="C23" s="4">
        <v>3.4963418164686564</v>
      </c>
      <c r="D23" s="4">
        <v>0.4570381373859808</v>
      </c>
      <c r="E23" s="5">
        <v>0.019970766391566638</v>
      </c>
      <c r="F23" s="9">
        <v>0.0166747263631723</v>
      </c>
      <c r="G23" s="9"/>
      <c r="H23" s="7">
        <f t="shared" si="0"/>
        <v>7.650000143239476</v>
      </c>
      <c r="I23" s="7">
        <f t="shared" si="0"/>
        <v>22.885357948955896</v>
      </c>
      <c r="J23" s="7">
        <f t="shared" si="1"/>
        <v>175.0729915875993</v>
      </c>
    </row>
    <row r="24" spans="1:10" ht="15">
      <c r="A24" s="8" t="s">
        <v>29</v>
      </c>
      <c r="B24" s="3">
        <v>45</v>
      </c>
      <c r="C24" s="4">
        <v>3.404016844413872</v>
      </c>
      <c r="D24" s="4">
        <v>0.4817125889749172</v>
      </c>
      <c r="E24" s="5">
        <v>0.028765232325467543</v>
      </c>
      <c r="F24" s="9">
        <v>0.02202387047689235</v>
      </c>
      <c r="G24" s="9"/>
      <c r="H24" s="7">
        <f t="shared" si="0"/>
        <v>7.066489276640265</v>
      </c>
      <c r="I24" s="7">
        <f t="shared" si="0"/>
        <v>16.74634793574842</v>
      </c>
      <c r="J24" s="7">
        <f t="shared" si="1"/>
        <v>118.33788811085307</v>
      </c>
    </row>
    <row r="25" spans="1:10" ht="15">
      <c r="A25" s="8" t="s">
        <v>30</v>
      </c>
      <c r="B25" s="3">
        <v>25</v>
      </c>
      <c r="C25" s="4">
        <v>3.963451328547817</v>
      </c>
      <c r="D25" s="4">
        <v>0.47722632504965606</v>
      </c>
      <c r="E25" s="5">
        <v>0.030217889644906536</v>
      </c>
      <c r="F25" s="9">
        <v>0.025915100066152694</v>
      </c>
      <c r="G25" s="9"/>
      <c r="H25" s="7">
        <f t="shared" si="0"/>
        <v>8.305181672732354</v>
      </c>
      <c r="I25" s="7">
        <f t="shared" si="0"/>
        <v>15.792840951422837</v>
      </c>
      <c r="J25" s="7">
        <f t="shared" si="1"/>
        <v>131.16241323013395</v>
      </c>
    </row>
    <row r="26" spans="1:10" ht="15">
      <c r="A26" s="8" t="s">
        <v>31</v>
      </c>
      <c r="B26" s="3">
        <v>5</v>
      </c>
      <c r="C26" s="4">
        <v>2.925023920090037</v>
      </c>
      <c r="D26" s="4">
        <v>0.41217549813336923</v>
      </c>
      <c r="E26" s="10">
        <v>0.0019630504316743096</v>
      </c>
      <c r="F26" s="9">
        <v>0.025162536884076558</v>
      </c>
      <c r="G26" s="9"/>
      <c r="H26" s="7">
        <f t="shared" si="0"/>
        <v>7.096549730240334</v>
      </c>
      <c r="I26" s="7">
        <f t="shared" si="0"/>
        <v>209.96684113806478</v>
      </c>
      <c r="J26" s="7">
        <f t="shared" si="1"/>
        <v>1490.0401298377487</v>
      </c>
    </row>
    <row r="27" spans="1:10" ht="15">
      <c r="A27" s="8" t="s">
        <v>32</v>
      </c>
      <c r="B27" s="3">
        <v>125</v>
      </c>
      <c r="C27" s="4">
        <v>1.3454442001824294</v>
      </c>
      <c r="D27" s="4">
        <v>0.1901054338329417</v>
      </c>
      <c r="E27" s="5">
        <v>0.013728266018842335</v>
      </c>
      <c r="H27" s="7">
        <f t="shared" si="0"/>
        <v>7.0773579326762475</v>
      </c>
      <c r="I27" s="7">
        <f t="shared" si="0"/>
        <v>13.84773820466605</v>
      </c>
      <c r="J27" s="7">
        <f t="shared" si="1"/>
        <v>98.0053998324172</v>
      </c>
    </row>
    <row r="28" spans="1:10" ht="15">
      <c r="A28" s="8" t="s">
        <v>33</v>
      </c>
      <c r="B28" s="3">
        <v>100</v>
      </c>
      <c r="C28" s="4">
        <v>2.1059825838416475</v>
      </c>
      <c r="D28" s="4">
        <v>0.3246933515907766</v>
      </c>
      <c r="E28" s="5">
        <v>0.026134744747023972</v>
      </c>
      <c r="H28" s="7">
        <f t="shared" si="0"/>
        <v>6.486066233028071</v>
      </c>
      <c r="I28" s="7">
        <f t="shared" si="0"/>
        <v>12.423819506702863</v>
      </c>
      <c r="J28" s="7">
        <f t="shared" si="1"/>
        <v>80.5817161876609</v>
      </c>
    </row>
    <row r="29" spans="1:10" ht="15">
      <c r="A29" s="8" t="s">
        <v>34</v>
      </c>
      <c r="B29" s="3">
        <v>75</v>
      </c>
      <c r="C29" s="4">
        <v>2.1983075558964327</v>
      </c>
      <c r="D29" s="4">
        <v>0.33815214336656</v>
      </c>
      <c r="E29" s="5">
        <v>0.0227321239987885</v>
      </c>
      <c r="H29" s="7">
        <f t="shared" si="0"/>
        <v>6.5009422504634164</v>
      </c>
      <c r="I29" s="7">
        <f t="shared" si="0"/>
        <v>14.875519040129365</v>
      </c>
      <c r="J29" s="7">
        <f t="shared" si="1"/>
        <v>96.70489022555</v>
      </c>
    </row>
    <row r="30" spans="1:10" ht="15">
      <c r="A30" s="8" t="s">
        <v>35</v>
      </c>
      <c r="B30" s="3">
        <v>45</v>
      </c>
      <c r="C30" s="4">
        <v>2.7074660651490587</v>
      </c>
      <c r="D30" s="4">
        <v>0.3785285186939105</v>
      </c>
      <c r="E30" s="5">
        <v>0.026828355899548892</v>
      </c>
      <c r="H30" s="7">
        <f t="shared" si="0"/>
        <v>7.152607878769622</v>
      </c>
      <c r="I30" s="7">
        <f t="shared" si="0"/>
        <v>14.109270061542434</v>
      </c>
      <c r="J30" s="7">
        <f t="shared" si="1"/>
        <v>100.91807620587677</v>
      </c>
    </row>
    <row r="31" spans="1:10" ht="15">
      <c r="A31" s="8" t="s">
        <v>36</v>
      </c>
      <c r="B31" s="3">
        <v>25</v>
      </c>
      <c r="C31" s="4">
        <v>2.9186251596505963</v>
      </c>
      <c r="D31" s="4">
        <v>0.41890489402126097</v>
      </c>
      <c r="E31" s="5">
        <v>0.02982527955857167</v>
      </c>
      <c r="H31" s="7">
        <f t="shared" si="0"/>
        <v>6.967273959569604</v>
      </c>
      <c r="I31" s="7">
        <f t="shared" si="0"/>
        <v>14.04529648074562</v>
      </c>
      <c r="J31" s="7">
        <f t="shared" si="1"/>
        <v>97.85742842473356</v>
      </c>
    </row>
    <row r="32" spans="1:10" ht="15">
      <c r="A32" s="8" t="s">
        <v>37</v>
      </c>
      <c r="B32" s="3">
        <v>5</v>
      </c>
      <c r="C32" s="4">
        <v>2.467969602987141</v>
      </c>
      <c r="D32" s="4">
        <v>0.3269364835534071</v>
      </c>
      <c r="E32" s="5">
        <v>0.02160664175129523</v>
      </c>
      <c r="H32" s="7">
        <f t="shared" si="0"/>
        <v>7.548773927471398</v>
      </c>
      <c r="I32" s="7">
        <f t="shared" si="0"/>
        <v>15.131295613479988</v>
      </c>
      <c r="J32" s="7">
        <f t="shared" si="1"/>
        <v>114.22272981590008</v>
      </c>
    </row>
    <row r="33" spans="1:10" ht="15">
      <c r="A33" s="8" t="s">
        <v>38</v>
      </c>
      <c r="B33" s="3">
        <v>125</v>
      </c>
      <c r="C33" s="4">
        <v>1.7970138654800907</v>
      </c>
      <c r="D33" s="4">
        <v>0.2484268648613368</v>
      </c>
      <c r="E33" s="5">
        <v>0.019093937198752117</v>
      </c>
      <c r="H33" s="7">
        <f t="shared" si="0"/>
        <v>7.233573013462618</v>
      </c>
      <c r="I33" s="7">
        <f t="shared" si="0"/>
        <v>13.010772072591331</v>
      </c>
      <c r="J33" s="7">
        <f t="shared" si="1"/>
        <v>94.11436974860975</v>
      </c>
    </row>
    <row r="34" spans="1:10" ht="15">
      <c r="A34" s="8" t="s">
        <v>39</v>
      </c>
      <c r="B34" s="3">
        <v>100</v>
      </c>
      <c r="C34" s="4">
        <v>1.382922654184867</v>
      </c>
      <c r="D34" s="4">
        <v>0.17440351009452765</v>
      </c>
      <c r="E34" s="5">
        <v>0.018570457083638966</v>
      </c>
      <c r="H34" s="7">
        <f t="shared" si="0"/>
        <v>7.929442781485966</v>
      </c>
      <c r="I34" s="7">
        <f t="shared" si="0"/>
        <v>9.391449510856761</v>
      </c>
      <c r="J34" s="7">
        <f t="shared" si="1"/>
        <v>74.46896153155305</v>
      </c>
    </row>
    <row r="35" spans="1:10" ht="15">
      <c r="A35" s="8" t="s">
        <v>40</v>
      </c>
      <c r="B35" s="3">
        <v>75</v>
      </c>
      <c r="C35" s="4">
        <v>2.319884004245803</v>
      </c>
      <c r="D35" s="4">
        <v>0.3448815392544518</v>
      </c>
      <c r="E35" s="5">
        <v>0.01955198229947612</v>
      </c>
      <c r="H35" s="7">
        <f t="shared" si="0"/>
        <v>6.726611140917591</v>
      </c>
      <c r="I35" s="7">
        <f t="shared" si="0"/>
        <v>17.63921089800151</v>
      </c>
      <c r="J35" s="7">
        <f t="shared" si="1"/>
        <v>118.65211254349194</v>
      </c>
    </row>
    <row r="36" spans="1:10" ht="15">
      <c r="A36" s="8" t="s">
        <v>41</v>
      </c>
      <c r="B36" s="3">
        <v>45</v>
      </c>
      <c r="C36" s="4">
        <v>3.126127819615311</v>
      </c>
      <c r="D36" s="4">
        <v>0.46376753327387255</v>
      </c>
      <c r="E36" s="5">
        <v>0.02665822486213712</v>
      </c>
      <c r="H36" s="7">
        <f t="shared" si="0"/>
        <v>6.740721579941243</v>
      </c>
      <c r="I36" s="7">
        <f t="shared" si="0"/>
        <v>17.396789758967227</v>
      </c>
      <c r="J36" s="7">
        <f t="shared" si="1"/>
        <v>117.2669161499712</v>
      </c>
    </row>
    <row r="37" spans="1:10" ht="15">
      <c r="A37" s="8" t="s">
        <v>42</v>
      </c>
      <c r="B37" s="3">
        <v>25</v>
      </c>
      <c r="C37" s="4">
        <v>1.9697803973449848</v>
      </c>
      <c r="D37" s="4">
        <v>0.24169746897344507</v>
      </c>
      <c r="E37" s="5">
        <v>0.023386474142679938</v>
      </c>
      <c r="H37" s="7">
        <f t="shared" si="0"/>
        <v>8.14977668451051</v>
      </c>
      <c r="I37" s="7">
        <f t="shared" si="0"/>
        <v>10.334925542809854</v>
      </c>
      <c r="J37" s="7">
        <f t="shared" si="1"/>
        <v>84.22733522494386</v>
      </c>
    </row>
    <row r="38" spans="1:10" ht="15">
      <c r="A38" s="8" t="s">
        <v>43</v>
      </c>
      <c r="B38" s="3">
        <v>5</v>
      </c>
      <c r="C38" s="4">
        <v>2.6334232657783896</v>
      </c>
      <c r="D38" s="4">
        <v>0.30001890000184017</v>
      </c>
      <c r="E38" s="5">
        <v>0.020913030598770307</v>
      </c>
      <c r="H38" s="7">
        <f t="shared" si="0"/>
        <v>8.777524568492977</v>
      </c>
      <c r="I38" s="7">
        <f t="shared" si="0"/>
        <v>14.346026922538973</v>
      </c>
      <c r="J38" s="7">
        <f t="shared" si="1"/>
        <v>125.92260377284752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N43" sqref="N43"/>
    </sheetView>
  </sheetViews>
  <sheetFormatPr defaultColWidth="9.140625" defaultRowHeight="12.75"/>
  <cols>
    <col min="7" max="7" width="12.421875" style="0" customWidth="1"/>
    <col min="8" max="8" width="10.00390625" style="0" customWidth="1"/>
    <col min="9" max="9" width="9.57421875" style="0" bestFit="1" customWidth="1"/>
  </cols>
  <sheetData>
    <row r="1" ht="12.75">
      <c r="A1" s="8" t="s">
        <v>56</v>
      </c>
    </row>
    <row r="3" spans="1:9" ht="12.75">
      <c r="A3" s="11" t="s">
        <v>44</v>
      </c>
      <c r="B3" s="12"/>
      <c r="C3" s="12"/>
      <c r="D3" s="13"/>
      <c r="E3" s="14"/>
      <c r="F3" s="15"/>
      <c r="G3" s="14"/>
      <c r="H3" s="16"/>
      <c r="I3" s="17"/>
    </row>
    <row r="4" spans="1:9" ht="12.75">
      <c r="A4" s="18" t="s">
        <v>45</v>
      </c>
      <c r="B4" s="19">
        <v>0.026</v>
      </c>
      <c r="C4" s="20"/>
      <c r="D4" s="15">
        <v>1.343230848178423</v>
      </c>
      <c r="E4" s="17">
        <v>1</v>
      </c>
      <c r="F4" s="21"/>
      <c r="G4" s="21"/>
      <c r="H4" s="21"/>
      <c r="I4" s="15"/>
    </row>
    <row r="5" spans="1:9" ht="12.75">
      <c r="A5" s="18" t="s">
        <v>45</v>
      </c>
      <c r="B5" s="19">
        <v>0.0149</v>
      </c>
      <c r="C5" s="20"/>
      <c r="D5" s="15">
        <v>0.7697746014560963</v>
      </c>
      <c r="E5" s="17">
        <v>1</v>
      </c>
      <c r="F5" s="14"/>
      <c r="G5" s="14"/>
      <c r="H5" s="13"/>
      <c r="I5" s="15"/>
    </row>
    <row r="6" spans="1:9" ht="12.75">
      <c r="A6" s="14" t="s">
        <v>46</v>
      </c>
      <c r="B6" s="19">
        <v>0.0109</v>
      </c>
      <c r="C6" s="20"/>
      <c r="D6" s="15">
        <v>0.563123701736339</v>
      </c>
      <c r="E6" s="17">
        <v>1</v>
      </c>
      <c r="F6" s="14"/>
      <c r="G6" s="14"/>
      <c r="H6" s="13"/>
      <c r="I6" s="15"/>
    </row>
    <row r="7" spans="1:9" ht="12.75">
      <c r="A7" s="14" t="s">
        <v>47</v>
      </c>
      <c r="B7" s="22">
        <v>0.017266666666666666</v>
      </c>
      <c r="C7" s="22"/>
      <c r="D7" s="15">
        <v>0.8920430504569528</v>
      </c>
      <c r="E7" s="17"/>
      <c r="F7" s="14"/>
      <c r="G7" s="23" t="s">
        <v>48</v>
      </c>
      <c r="H7" s="24"/>
      <c r="I7" s="25"/>
    </row>
    <row r="8" spans="1:9" ht="12.75">
      <c r="A8" s="14"/>
      <c r="B8" s="22"/>
      <c r="C8" s="26"/>
      <c r="D8" s="15"/>
      <c r="E8" s="17"/>
      <c r="F8" s="14" t="s">
        <v>49</v>
      </c>
      <c r="G8" s="23" t="s">
        <v>50</v>
      </c>
      <c r="H8" s="24" t="s">
        <v>47</v>
      </c>
      <c r="I8" s="25" t="s">
        <v>51</v>
      </c>
    </row>
    <row r="9" spans="1:9" ht="12.75">
      <c r="A9" s="14" t="s">
        <v>52</v>
      </c>
      <c r="B9" s="19">
        <v>0.5207</v>
      </c>
      <c r="C9" s="22"/>
      <c r="D9" s="15">
        <v>25.57877307024222</v>
      </c>
      <c r="E9" s="27">
        <v>1.482</v>
      </c>
      <c r="F9" s="15">
        <v>0.2557877307024222</v>
      </c>
      <c r="G9" s="25">
        <v>10.931099602667617</v>
      </c>
      <c r="H9" s="25">
        <v>12.364083764336145</v>
      </c>
      <c r="I9" s="25">
        <v>2.62865395320747</v>
      </c>
    </row>
    <row r="10" spans="1:9" ht="12.75">
      <c r="A10" s="14" t="s">
        <v>52</v>
      </c>
      <c r="B10" s="19">
        <v>0.724</v>
      </c>
      <c r="C10" s="22"/>
      <c r="D10" s="15">
        <v>36.03095859462284</v>
      </c>
      <c r="E10" s="27">
        <v>1.539</v>
      </c>
      <c r="F10" s="15">
        <v>0.36030958594622836</v>
      </c>
      <c r="G10" s="25">
        <v>15.397845553257625</v>
      </c>
      <c r="H10" s="24"/>
      <c r="I10" s="25">
        <v>21.26040233397439</v>
      </c>
    </row>
    <row r="11" spans="1:9" ht="12.75">
      <c r="A11" s="14" t="s">
        <v>52</v>
      </c>
      <c r="B11" s="19">
        <v>0.5131</v>
      </c>
      <c r="C11" s="22"/>
      <c r="D11" s="15">
        <v>25.18613636077468</v>
      </c>
      <c r="E11" s="27">
        <v>1.482</v>
      </c>
      <c r="F11" s="15">
        <v>0.2518613636077468</v>
      </c>
      <c r="G11" s="25">
        <v>10.763306137083198</v>
      </c>
      <c r="H11" s="24"/>
      <c r="I11" s="25"/>
    </row>
    <row r="12" spans="1:9" ht="12.75">
      <c r="A12" s="14"/>
      <c r="B12" s="20"/>
      <c r="C12" s="22"/>
      <c r="D12" s="15"/>
      <c r="E12" s="27"/>
      <c r="F12" s="15"/>
      <c r="G12" s="25"/>
      <c r="H12" s="24"/>
      <c r="I12" s="25"/>
    </row>
    <row r="13" spans="1:9" ht="12.75">
      <c r="A13" s="14" t="s">
        <v>53</v>
      </c>
      <c r="B13" s="19">
        <v>0.185</v>
      </c>
      <c r="C13" s="22"/>
      <c r="D13" s="15">
        <v>8.313560873871513</v>
      </c>
      <c r="E13" s="27">
        <v>1.3946</v>
      </c>
      <c r="F13" s="15">
        <v>0.08313560873871513</v>
      </c>
      <c r="G13" s="25">
        <v>3.5528037922527838</v>
      </c>
      <c r="H13" s="25">
        <v>3.2783460812178578</v>
      </c>
      <c r="I13" s="25">
        <v>0.4407075463359352</v>
      </c>
    </row>
    <row r="14" spans="1:9" ht="12.75">
      <c r="A14" s="14" t="s">
        <v>53</v>
      </c>
      <c r="B14" s="19">
        <v>0.1829</v>
      </c>
      <c r="C14" s="22"/>
      <c r="D14" s="15">
        <v>8.218628205885587</v>
      </c>
      <c r="E14" s="27">
        <v>1.3794</v>
      </c>
      <c r="F14" s="15">
        <v>0.08218628205885586</v>
      </c>
      <c r="G14" s="25">
        <v>3.512234276019482</v>
      </c>
      <c r="H14" s="24"/>
      <c r="I14" s="25">
        <v>13.442984218805195</v>
      </c>
    </row>
    <row r="15" spans="1:9" ht="12.75">
      <c r="A15" s="14" t="s">
        <v>53</v>
      </c>
      <c r="B15" s="19">
        <v>0.1502</v>
      </c>
      <c r="C15" s="22"/>
      <c r="D15" s="15">
        <v>6.4818004103922595</v>
      </c>
      <c r="E15" s="27">
        <v>1.4326</v>
      </c>
      <c r="F15" s="15">
        <v>0.06481800410392259</v>
      </c>
      <c r="G15" s="25">
        <v>2.7700001753813077</v>
      </c>
      <c r="H15" s="24"/>
      <c r="I15" s="25"/>
    </row>
    <row r="16" spans="1:9" ht="12.75">
      <c r="A16" s="14"/>
      <c r="B16" s="20"/>
      <c r="C16" s="22"/>
      <c r="D16" s="15"/>
      <c r="E16" s="27"/>
      <c r="F16" s="15"/>
      <c r="G16" s="25"/>
      <c r="H16" s="24"/>
      <c r="I16" s="25"/>
    </row>
    <row r="17" spans="1:9" ht="12.75">
      <c r="A17" s="14" t="s">
        <v>54</v>
      </c>
      <c r="B17" s="19">
        <v>0.1432</v>
      </c>
      <c r="C17" s="22"/>
      <c r="D17" s="15">
        <v>6.109992045107474</v>
      </c>
      <c r="E17" s="27">
        <v>1.444</v>
      </c>
      <c r="F17" s="15">
        <v>0.06109992045107474</v>
      </c>
      <c r="G17" s="25">
        <v>2.611107711584391</v>
      </c>
      <c r="H17" s="25">
        <v>3.7212224111525463</v>
      </c>
      <c r="I17" s="25">
        <v>1.2569853509685647</v>
      </c>
    </row>
    <row r="18" spans="1:9" ht="12.75">
      <c r="A18" s="14" t="s">
        <v>54</v>
      </c>
      <c r="B18" s="19">
        <v>0.2553</v>
      </c>
      <c r="C18" s="22"/>
      <c r="D18" s="15">
        <v>11.901383509753677</v>
      </c>
      <c r="E18" s="27">
        <v>1.444</v>
      </c>
      <c r="F18" s="15">
        <v>0.11901383509753677</v>
      </c>
      <c r="G18" s="25">
        <v>5.086061328954563</v>
      </c>
      <c r="H18" s="24"/>
      <c r="I18" s="25">
        <v>33.778828892392056</v>
      </c>
    </row>
    <row r="19" spans="1:9" ht="12.75">
      <c r="A19" s="14" t="s">
        <v>54</v>
      </c>
      <c r="B19" s="19">
        <v>0.1826</v>
      </c>
      <c r="C19" s="22"/>
      <c r="D19" s="15">
        <v>8.111605771429721</v>
      </c>
      <c r="E19" s="27">
        <v>1.482</v>
      </c>
      <c r="F19" s="15">
        <v>0.08111605771429721</v>
      </c>
      <c r="G19" s="25">
        <v>3.4664981929186847</v>
      </c>
      <c r="H19" s="24"/>
      <c r="I19" s="25"/>
    </row>
    <row r="20" spans="1:9" ht="12.75">
      <c r="A20" s="14"/>
      <c r="B20" s="20"/>
      <c r="C20" s="22"/>
      <c r="D20" s="15"/>
      <c r="E20" s="28"/>
      <c r="F20" s="14"/>
      <c r="G20" s="24"/>
      <c r="H20" s="24"/>
      <c r="I20" s="25"/>
    </row>
    <row r="21" spans="1:9" ht="12.75">
      <c r="A21" s="14"/>
      <c r="B21" s="20"/>
      <c r="C21" s="22"/>
      <c r="D21" s="15"/>
      <c r="E21" s="28"/>
      <c r="F21" s="14"/>
      <c r="G21" s="24"/>
      <c r="H21" s="24"/>
      <c r="I21" s="25"/>
    </row>
    <row r="22" spans="1:9" ht="12.75">
      <c r="A22" s="11" t="s">
        <v>55</v>
      </c>
      <c r="B22" s="12"/>
      <c r="C22" s="12"/>
      <c r="D22" s="13"/>
      <c r="E22" s="14"/>
      <c r="F22" s="14"/>
      <c r="G22" s="24"/>
      <c r="H22" s="24"/>
      <c r="I22" s="25"/>
    </row>
    <row r="23" spans="1:9" ht="12.75">
      <c r="A23" s="18" t="s">
        <v>45</v>
      </c>
      <c r="B23" s="19">
        <v>0.0103</v>
      </c>
      <c r="C23" s="20"/>
      <c r="D23" s="15">
        <v>0.5321260667783753</v>
      </c>
      <c r="E23" s="17">
        <v>1</v>
      </c>
      <c r="F23" s="21"/>
      <c r="G23" s="29"/>
      <c r="H23" s="24"/>
      <c r="I23" s="25"/>
    </row>
    <row r="24" spans="1:9" ht="12.75">
      <c r="A24" s="18" t="s">
        <v>45</v>
      </c>
      <c r="B24" s="19">
        <v>0.0226</v>
      </c>
      <c r="C24" s="20"/>
      <c r="D24" s="15">
        <v>1.1675775834166293</v>
      </c>
      <c r="E24" s="17">
        <v>1</v>
      </c>
      <c r="F24" s="14"/>
      <c r="G24" s="30"/>
      <c r="H24" s="24"/>
      <c r="I24" s="25"/>
    </row>
    <row r="25" spans="1:9" ht="12.75">
      <c r="A25" s="14" t="s">
        <v>46</v>
      </c>
      <c r="B25" s="19">
        <v>0.0284</v>
      </c>
      <c r="C25" s="20"/>
      <c r="D25" s="15">
        <v>1.4672213880102776</v>
      </c>
      <c r="E25" s="17">
        <v>1</v>
      </c>
      <c r="F25" s="14"/>
      <c r="G25" s="30"/>
      <c r="H25" s="24"/>
      <c r="I25" s="25"/>
    </row>
    <row r="26" spans="1:9" ht="12.75">
      <c r="A26" s="14" t="s">
        <v>47</v>
      </c>
      <c r="B26" s="22">
        <v>0.020433333333333335</v>
      </c>
      <c r="C26" s="22"/>
      <c r="D26" s="15">
        <v>1.0556416794017607</v>
      </c>
      <c r="E26" s="17"/>
      <c r="F26" s="14"/>
      <c r="G26" s="23" t="s">
        <v>48</v>
      </c>
      <c r="H26" s="24"/>
      <c r="I26" s="25"/>
    </row>
    <row r="27" spans="1:9" ht="12.75">
      <c r="A27" s="14"/>
      <c r="B27" s="22"/>
      <c r="C27" s="26"/>
      <c r="D27" s="15"/>
      <c r="E27" s="17"/>
      <c r="F27" s="14" t="s">
        <v>49</v>
      </c>
      <c r="G27" s="23" t="s">
        <v>50</v>
      </c>
      <c r="H27" s="24" t="s">
        <v>47</v>
      </c>
      <c r="I27" s="25" t="s">
        <v>51</v>
      </c>
    </row>
    <row r="28" spans="1:9" ht="12.75">
      <c r="A28" s="14" t="s">
        <v>52</v>
      </c>
      <c r="B28" s="19">
        <v>0.3069</v>
      </c>
      <c r="C28" s="22"/>
      <c r="D28" s="15">
        <v>12.606025191799768</v>
      </c>
      <c r="E28" s="27">
        <v>3.0780000000000003</v>
      </c>
      <c r="F28" s="15">
        <v>0.1260602519179977</v>
      </c>
      <c r="G28" s="25">
        <v>25.858513213948243</v>
      </c>
      <c r="H28" s="25">
        <v>19.296302942615906</v>
      </c>
      <c r="I28" s="25">
        <v>6.2225581701104575</v>
      </c>
    </row>
    <row r="29" spans="1:9" ht="12.75">
      <c r="A29" s="14" t="s">
        <v>52</v>
      </c>
      <c r="B29" s="19">
        <v>0.237</v>
      </c>
      <c r="C29" s="22"/>
      <c r="D29" s="15">
        <v>9.042937979777726</v>
      </c>
      <c r="E29" s="27">
        <v>3.0324</v>
      </c>
      <c r="F29" s="15">
        <v>0.09042937979777727</v>
      </c>
      <c r="G29" s="25">
        <v>18.549616368774824</v>
      </c>
      <c r="H29" s="24"/>
      <c r="I29" s="25">
        <v>32.247411271554675</v>
      </c>
    </row>
    <row r="30" spans="1:9" ht="12.75">
      <c r="A30" s="14" t="s">
        <v>52</v>
      </c>
      <c r="B30" s="19">
        <v>0.1908</v>
      </c>
      <c r="C30" s="22"/>
      <c r="D30" s="15">
        <v>6.571879881998267</v>
      </c>
      <c r="E30" s="27">
        <v>3.1121999999999996</v>
      </c>
      <c r="F30" s="15">
        <v>0.06571879881998267</v>
      </c>
      <c r="G30" s="25">
        <v>13.480779245124651</v>
      </c>
      <c r="H30" s="24"/>
      <c r="I30" s="25"/>
    </row>
    <row r="31" spans="1:9" ht="12.75">
      <c r="A31" s="14"/>
      <c r="B31" s="19"/>
      <c r="C31" s="22"/>
      <c r="D31" s="15"/>
      <c r="E31" s="27"/>
      <c r="F31" s="15"/>
      <c r="G31" s="25"/>
      <c r="H31" s="24"/>
      <c r="I31" s="25"/>
    </row>
    <row r="35" spans="2:6" ht="12.75">
      <c r="B35" s="31"/>
      <c r="C35" s="31"/>
      <c r="D35" s="31"/>
      <c r="E35" t="s">
        <v>66</v>
      </c>
      <c r="F35" t="s">
        <v>67</v>
      </c>
    </row>
    <row r="36" spans="2:11" ht="12.75">
      <c r="B36" s="3" t="s">
        <v>57</v>
      </c>
      <c r="C36" s="32">
        <v>0.4754273399247595</v>
      </c>
      <c r="D36" s="33">
        <v>5.4809524930634534</v>
      </c>
      <c r="E36" s="7">
        <f>C36*1000/14</f>
        <v>33.95909570891139</v>
      </c>
      <c r="F36" s="7">
        <f>D36*1000/12.011</f>
        <v>456.3277406596831</v>
      </c>
      <c r="H36" s="34">
        <f>AVERAGE(E36:E38)</f>
        <v>28.40773979504124</v>
      </c>
      <c r="I36" s="7">
        <f>STDEV(E36:E38)</f>
        <v>9.03417746819177</v>
      </c>
      <c r="J36" s="34">
        <f>AVERAGE(F36:F38)</f>
        <v>361.4028818447628</v>
      </c>
      <c r="K36" s="7">
        <f>STDEV(F36:F38)</f>
        <v>144.6059113286275</v>
      </c>
    </row>
    <row r="37" spans="2:11" ht="12.75">
      <c r="B37" s="3" t="s">
        <v>58</v>
      </c>
      <c r="C37" s="32">
        <v>0.4659312024670853</v>
      </c>
      <c r="D37" s="33">
        <v>5.199635049751783</v>
      </c>
      <c r="E37" s="7">
        <f aca="true" t="shared" si="0" ref="E37:E44">C37*1000/14</f>
        <v>33.28080017622038</v>
      </c>
      <c r="F37" s="7">
        <f aca="true" t="shared" si="1" ref="F37:F44">D37*1000/12.011</f>
        <v>432.90609022993783</v>
      </c>
      <c r="I37" s="7">
        <f>100*I36/H36</f>
        <v>31.801817157480247</v>
      </c>
      <c r="K37" s="7">
        <f>100*K36/J36</f>
        <v>40.01238468008167</v>
      </c>
    </row>
    <row r="38" spans="2:11" ht="12.75">
      <c r="B38" s="3" t="s">
        <v>59</v>
      </c>
      <c r="C38" s="32">
        <v>0.25176652899988733</v>
      </c>
      <c r="D38" s="33">
        <v>2.341842498697102</v>
      </c>
      <c r="E38" s="7">
        <f t="shared" si="0"/>
        <v>17.98332349999195</v>
      </c>
      <c r="F38" s="7">
        <f t="shared" si="1"/>
        <v>194.9748146446676</v>
      </c>
      <c r="H38" s="34"/>
      <c r="I38" s="7"/>
      <c r="J38" s="34"/>
      <c r="K38" s="7"/>
    </row>
    <row r="39" spans="2:11" ht="12.75">
      <c r="B39" s="3" t="s">
        <v>60</v>
      </c>
      <c r="C39" s="32">
        <v>1.0528638941424031</v>
      </c>
      <c r="D39" s="33">
        <v>10.266289145622785</v>
      </c>
      <c r="E39" s="7">
        <f t="shared" si="0"/>
        <v>75.2045638673145</v>
      </c>
      <c r="F39" s="7">
        <f t="shared" si="1"/>
        <v>854.7405832672373</v>
      </c>
      <c r="H39" s="34">
        <f>AVERAGE(E39:E41)</f>
        <v>69.7934807108463</v>
      </c>
      <c r="I39" s="7">
        <f>STDEV(E39:E41)</f>
        <v>4.691845994991745</v>
      </c>
      <c r="J39" s="34">
        <f>AVERAGE(F39:F41)</f>
        <v>781.5903392336169</v>
      </c>
      <c r="K39" s="7">
        <f>STDEV(F39:F41)</f>
        <v>84.87931999150413</v>
      </c>
    </row>
    <row r="40" spans="2:11" ht="12.75">
      <c r="B40" s="3" t="s">
        <v>61</v>
      </c>
      <c r="C40" s="32">
        <v>0.9359913304809482</v>
      </c>
      <c r="D40" s="33">
        <v>9.626896195901136</v>
      </c>
      <c r="E40" s="7">
        <f t="shared" si="0"/>
        <v>66.85652360578202</v>
      </c>
      <c r="F40" s="7">
        <f t="shared" si="1"/>
        <v>801.5066352427888</v>
      </c>
      <c r="I40" s="7">
        <f>100*I39/H39</f>
        <v>6.722470275454547</v>
      </c>
      <c r="K40" s="7">
        <f>100*K39/J39</f>
        <v>10.859822048815492</v>
      </c>
    </row>
    <row r="41" spans="2:11" ht="12.75">
      <c r="B41" s="3" t="s">
        <v>62</v>
      </c>
      <c r="C41" s="32">
        <v>0.9424709652321933</v>
      </c>
      <c r="D41" s="33">
        <v>8.269859352080998</v>
      </c>
      <c r="E41" s="7">
        <f t="shared" si="0"/>
        <v>67.31935465944238</v>
      </c>
      <c r="F41" s="7">
        <f t="shared" si="1"/>
        <v>688.5237991908249</v>
      </c>
      <c r="H41" s="34"/>
      <c r="I41" s="7"/>
      <c r="J41" s="34"/>
      <c r="K41" s="7"/>
    </row>
    <row r="42" spans="2:11" ht="12.75">
      <c r="B42" s="3" t="s">
        <v>63</v>
      </c>
      <c r="C42" s="32">
        <v>3.3712129897938774</v>
      </c>
      <c r="D42" s="33">
        <v>22.61967342441442</v>
      </c>
      <c r="E42" s="7">
        <f t="shared" si="0"/>
        <v>240.80092784241984</v>
      </c>
      <c r="F42" s="7">
        <f t="shared" si="1"/>
        <v>1883.2464760981115</v>
      </c>
      <c r="H42" s="34">
        <f>AVERAGE(E42:E44)</f>
        <v>248.88812061484862</v>
      </c>
      <c r="I42" s="7">
        <f>STDEV(E42:E44)</f>
        <v>10.310220696655005</v>
      </c>
      <c r="J42" s="34">
        <f>AVERAGE(F42:F44)</f>
        <v>1982.1022529059403</v>
      </c>
      <c r="K42" s="7">
        <f>STDEV(F42:F44)</f>
        <v>96.06684111308869</v>
      </c>
    </row>
    <row r="43" spans="2:11" ht="12.75">
      <c r="B43" s="3" t="s">
        <v>64</v>
      </c>
      <c r="C43" s="32">
        <v>3.6469719974002093</v>
      </c>
      <c r="D43" s="33">
        <v>24.924185540924398</v>
      </c>
      <c r="E43" s="7">
        <f t="shared" si="0"/>
        <v>260.49799981430067</v>
      </c>
      <c r="F43" s="7">
        <f t="shared" si="1"/>
        <v>2075.1132745753393</v>
      </c>
      <c r="I43" s="7">
        <f>100*I42/H42</f>
        <v>4.142512174219013</v>
      </c>
      <c r="K43" s="7">
        <f>100*K42/J42</f>
        <v>4.846714692556655</v>
      </c>
    </row>
    <row r="44" spans="2:11" ht="12.75">
      <c r="B44" s="3" t="s">
        <v>65</v>
      </c>
      <c r="C44" s="32">
        <v>3.435116078629555</v>
      </c>
      <c r="D44" s="33">
        <v>23.877231513620938</v>
      </c>
      <c r="E44" s="7">
        <f t="shared" si="0"/>
        <v>245.36543418782534</v>
      </c>
      <c r="F44" s="7">
        <f t="shared" si="1"/>
        <v>1987.9470080443707</v>
      </c>
      <c r="H44" s="34"/>
      <c r="I44" s="7"/>
      <c r="J44" s="34"/>
      <c r="K44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Karin Bjorkman</dc:creator>
  <cp:keywords/>
  <dc:description/>
  <cp:lastModifiedBy> Karin Bjorkman</cp:lastModifiedBy>
  <dcterms:created xsi:type="dcterms:W3CDTF">2009-07-11T02:06:08Z</dcterms:created>
  <dcterms:modified xsi:type="dcterms:W3CDTF">2009-07-11T02:24:24Z</dcterms:modified>
  <cp:category/>
  <cp:version/>
  <cp:contentType/>
  <cp:contentStatus/>
</cp:coreProperties>
</file>